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cak" sheetId="1" r:id="rId4"/>
    <sheet state="visible" name="Şubat" sheetId="2" r:id="rId5"/>
    <sheet state="visible" name="Mart" sheetId="3" r:id="rId6"/>
    <sheet state="visible" name="Nisan" sheetId="4" r:id="rId7"/>
    <sheet state="visible" name="Mayıs" sheetId="5" r:id="rId8"/>
    <sheet state="visible" name="Haziran" sheetId="6" r:id="rId9"/>
    <sheet state="visible" name="Temmuz" sheetId="7" r:id="rId10"/>
    <sheet state="visible" name="Ağustos" sheetId="8" r:id="rId11"/>
    <sheet state="visible" name="Eylül" sheetId="9" r:id="rId12"/>
    <sheet state="visible" name="Ekim" sheetId="10" r:id="rId13"/>
    <sheet state="visible" name="Kasım" sheetId="11" r:id="rId14"/>
    <sheet state="visible" name="Aralık" sheetId="12" r:id="rId15"/>
  </sheets>
  <definedNames>
    <definedName name="GünlerVeHaftalar">{0,1,2,3,4,5,6} + {0;1;2;3;4;5}*7</definedName>
    <definedName name="SütunBaşlığıBölgesi2..C14.5">'Mayıs'!$B$2</definedName>
    <definedName name="SütunBaşlığıBölgesi1..H12.8">'Ağustos'!$B$2</definedName>
    <definedName name="SütunBaşlığıBölgesi2..C14.7">Temmuz!$B$2</definedName>
    <definedName name="SütunBaşlığıBölgesi2..C14.12">'Aralık'!$B$2</definedName>
    <definedName name="SütunBaşlığıBölgesi1..H12.6">Haziran!$B$2</definedName>
    <definedName name="SütunBaşlığıBölgesi2..C14.9">'Eylül'!$B$2</definedName>
    <definedName name="SütunBaşlığıBölgesi2..C14.3">Mart!$B$2</definedName>
    <definedName name="SütunBaşlığıBölgesi2..C14.2">'Şubat'!$B$2</definedName>
    <definedName name="SütunBaşlığıBölgesi1..H12.5">'Mayıs'!$B$2</definedName>
    <definedName name="SütunBaşlığıBölgesi2..C14.1">Ocak!$B$2</definedName>
    <definedName name="SütunBaşlığıBölgesi1..H12.3">Mart!$B$2</definedName>
    <definedName name="SütunBaşlığıBölgesi2..C14.10">Ekim!$B$2</definedName>
    <definedName name="SütunBaşlığıBölgesi2..C14.11">'Kasım'!$B$2</definedName>
    <definedName name="TakvimYılı">Ocak!$K$2</definedName>
    <definedName name="SütunBaşlığıBölgesi1..H12.2">'Şubat'!$B$2</definedName>
    <definedName name="SütunBaşlığıBölgesi1..H12.4">Nisan!$B$2</definedName>
    <definedName name="SütunBaşlığıBölgesi1..H12.11">'Kasım'!$B$2</definedName>
    <definedName name="SütunBaşlığıBölgesi2..C14.4">Nisan!$B$2</definedName>
    <definedName name="SütunBaşlığıBölgesi1..H12.9">'Eylül'!$B$2</definedName>
    <definedName name="SütunBaşlığıBölgesi1..H12.10">Ekim!$B$2</definedName>
    <definedName name="SütunBaşlığıBölgesi1..H12.1">Ocak!$B$2</definedName>
    <definedName name="SütunBaşlığıBölgesi2..C14.6">Haziran!$B$2</definedName>
    <definedName name="SütunBaşlığıBölgesi1..H12.12">'Aralık'!$B$2</definedName>
    <definedName name="SütunBaşlığıBölgesi2..C14.8">'Ağustos'!$B$2</definedName>
    <definedName name="HaftaBaşlangıcı">Ocak!$K$3</definedName>
    <definedName name="SütunBaşlığıBölgesi1..H12.7">Temmuz!$B$2</definedName>
  </definedNames>
  <calcPr/>
  <extLst>
    <ext uri="GoogleSheetsCustomDataVersion2">
      <go:sheetsCustomData xmlns:go="http://customooxmlschemas.google.com/" r:id="rId16" roundtripDataChecksum="YZcUwbPB/9IrvxZsOHfvlgK+7JnFmv+juok0S/6MVcc="/>
    </ext>
  </extLst>
</workbook>
</file>

<file path=xl/sharedStrings.xml><?xml version="1.0" encoding="utf-8"?>
<sst xmlns="http://schemas.openxmlformats.org/spreadsheetml/2006/main" count="90" uniqueCount="64">
  <si>
    <t>TAKVİM AYARLARI</t>
  </si>
  <si>
    <t>YIL</t>
  </si>
  <si>
    <t>HAFTA BAŞLANGICI</t>
  </si>
  <si>
    <t>PAZARTESİ</t>
  </si>
  <si>
    <t>Send PROGRESS TEST III     CDA by 17:00</t>
  </si>
  <si>
    <t>Exam control and feedback by CDA CDA Send PROGRESS TEST III  back to TAU</t>
  </si>
  <si>
    <t>PROGRESS TEST III  Preparation</t>
  </si>
  <si>
    <t>PRINT AND PACK PROGRESS TEST III</t>
  </si>
  <si>
    <t>QUIZ V Preparation</t>
  </si>
  <si>
    <t xml:space="preserve"> Exam control and feedback by CDA CDA Send QUIZ V back to TAU</t>
  </si>
  <si>
    <t xml:space="preserve"> Exam control and feedback by LCs LC send back to TAU by 17:00</t>
  </si>
  <si>
    <t>NOTLAR</t>
  </si>
  <si>
    <t>SALI</t>
  </si>
  <si>
    <t>ÇARŞAMBA</t>
  </si>
  <si>
    <t>PERŞEMBE</t>
  </si>
  <si>
    <t>CUMA</t>
  </si>
  <si>
    <t>CUMARTESİ</t>
  </si>
  <si>
    <t>PAZAR</t>
  </si>
  <si>
    <t>WEEK 1</t>
  </si>
  <si>
    <t>Zorunlu Hazırlık Sınıfı 
Programı (İngilizce)
 Oryantasyonu</t>
  </si>
  <si>
    <t>Zorunlu Yabancı Dil 
Hazırlık Sınıfı Programı
(İngilizce) Seviye 
Belirleme Sınavı</t>
  </si>
  <si>
    <r>
      <rPr>
        <rFont val="Merriweather"/>
        <color rgb="FF3F3F3F"/>
        <sz val="11.0"/>
      </rPr>
      <t xml:space="preserve">1. Dönem Derslerin
 Başlangıcı
</t>
    </r>
    <r>
      <rPr>
        <rFont val="Merriweather"/>
        <b/>
        <color rgb="FF3F3F3F"/>
        <sz val="11.0"/>
      </rPr>
      <t>FOCUS 3</t>
    </r>
  </si>
  <si>
    <t>ICE BREAKERS (See the Drive file)
Focus 3 Unit 1: A New Look Vocabulary: p.6-7 Clothes and style, personality adjectives Grammar: p.8-9 Dynamic and stative verbs
Listening: p.10 Relationships, True/False Reading: p.8-9 Icons of Italian fashion, Vocabulary
Use of English: p.10 Present Perfect Continuous Writing: p.12-13 Describing a person
Speaking: p.14 Describing a photo Focus Review: pp.16-17</t>
  </si>
  <si>
    <t>WEEK 2</t>
  </si>
  <si>
    <t>Unit 2: It's Just a Game Vocabulary: p.18-19 Phrasal verbs, sport
Grammar: p.20 Narrative tenses Listening: p.21 Role models, Completion
Reading: pp.20-21 Rally driver, Vocabulary Use of English: p.22 Past tenses
Writing: p.26-27 Writing Focus: Writing about your hero Speaking: p.28 Asking for and giving opinion Focus Review: pp.30-31</t>
  </si>
  <si>
    <t>*** Each week main course teachers will spend at least 4 hours for
speaking practices. They may check drive files for extra activities 
and use focus book extra materials.</t>
  </si>
  <si>
    <t>WEEK 3</t>
  </si>
  <si>
    <r>
      <rPr>
        <rFont val="Arial"/>
        <b/>
        <color rgb="FF3F3F3F"/>
        <sz val="11.0"/>
      </rPr>
      <t>Unit 3:</t>
    </r>
    <r>
      <rPr>
        <rFont val="Arial"/>
        <color rgb="FF3F3F3F"/>
        <sz val="11.0"/>
      </rPr>
      <t xml:space="preserve"> On the Go Vocabulary: p.32-33 Travel phrases
Grammar: p.34 Present and past speculation Listening: p.35 Different holidays Reading: pp.22-23  Travel, Vocabulary
Use of English: p.24 would-used to, writing: pp.40-41 Writing Focus: A personal email giving advice
Speaking: p.42 Asking for and givingadvice Focus Review: pp.44-45</t>
    </r>
  </si>
  <si>
    <t>WEEK 4</t>
  </si>
  <si>
    <t>Unit 3: On the Go Vocabulary: p.32-33 Travel phrases
Grammar: p.34 Present and past speculation Listening: p.35 Different holidays Reading: pp.22-23  Travel, Vocabulary
Use of English: p.24 would-used to, writing: pp.40-41 Writing Focus: A personal email giving advice
Speaking: p.42 Asking for and givingadvice Focus Review: pp.44-45</t>
  </si>
  <si>
    <t>WEEK 5</t>
  </si>
  <si>
    <t>Quiz 1</t>
  </si>
  <si>
    <r>
      <rPr>
        <rFont val="Arial"/>
        <b/>
        <color rgb="FF3F3F3F"/>
        <sz val="11.0"/>
      </rPr>
      <t>Unit 4:</t>
    </r>
    <r>
      <rPr>
        <rFont val="Arial"/>
        <color rgb="FF3F3F3F"/>
        <sz val="11.0"/>
      </rPr>
      <t xml:space="preserve"> Eat, Drink and Be Healthy Vocabulary: p.46-47 Food and drink, describing food Grammar: p.48 Future forms
Listening: p.49 Diets around the world Reading: pp.46-47 Real junk food, Vocabulary
Use of English: p.52 Future Continuous and Future Perfect, Question tags
Writing: pp.54-55 Formal email asking for advice and clarification, Speaking: p.56 In a restaurant Focus Review: pp.58-59</t>
    </r>
  </si>
  <si>
    <t>WEEK 6</t>
  </si>
  <si>
    <t>Cumhuriyet Bayramı</t>
  </si>
  <si>
    <t>Unit 4: Eat, Drink and Be Healthy Vocabulary: p.46-47 Food and drink, describing food Grammar: p.48 Future forms
Listening: p.49 Diets around the world Reading: pp.46-47 Real junk food, Vocabulary
Use of English: p.52 Future Continuous and Future Perfect, Question tags
Writing: pp.54-55 Formal email asking for advice and clarification, Speaking: p.56 In a restaurant Focus Review: pp.58-59</t>
  </si>
  <si>
    <t xml:space="preserve">*** Each week main course teachers will spend at least 4 hours for
speaking practices. They may check drive files for extra activities 
and use focus book extra materials.
</t>
  </si>
  <si>
    <t>WEEK 7</t>
  </si>
  <si>
    <r>
      <rPr>
        <rFont val="Arial"/>
        <b/>
        <color rgb="FF3F3F3F"/>
        <sz val="11.0"/>
      </rPr>
      <t>Unit 5:</t>
    </r>
    <r>
      <rPr>
        <rFont val="Arial"/>
        <color rgb="FF3F3F3F"/>
        <sz val="11.0"/>
      </rPr>
      <t xml:space="preserve"> Planet Earth Vocabulary: p.60-61 Phrasal verbs, the environment Grammar: p.62 Articles Listening: p.63 Eco school
Reading: pp.60-61 Camping essentials, Vocabulary Use of English: p.66 Non-defining relative clauses Writing: pp.68-69 Writing Focus:A For and Against Essay
Speaking: p.70 Expressing and qualifying opinions Focus Review: pp.72-73</t>
    </r>
  </si>
  <si>
    <t>WEEK 8</t>
  </si>
  <si>
    <t>Unit 5: Planet Earth Vocabulary: p.60-61 Phrasal verbs, the environment Grammar: p.62 Articles Listening: p.63 Eco school
Reading: pp.60-61 Camping essentials, Vocabulary Use of English: p.66 Non-defining relative clauses Writing: pp.68-69 Writing Focus:A For and Against Essay
Speaking: p.70 Expressing and qualifying opinions Focus Review: pp.72-73</t>
  </si>
  <si>
    <t>WEEK 9</t>
  </si>
  <si>
    <t>Quiz 2</t>
  </si>
  <si>
    <r>
      <rPr>
        <rFont val="Arial"/>
        <b/>
        <color rgb="FF3F3F3F"/>
        <sz val="11.0"/>
      </rPr>
      <t>Unit 6:</t>
    </r>
    <r>
      <rPr>
        <rFont val="Arial"/>
        <color rgb="FF3F3F3F"/>
        <sz val="11.0"/>
      </rPr>
      <t xml:space="preserve"> Good Health Vocabulary: p.74-75 Parts of the body, collocations Grammar: p.76 Second Conditional
Listening: p.77 Charity events Reading: pp.78-79 Medical research, Vocabulary Use of English: p.80 Third Conditional
Writing: pp.82-83 Writing Focus: A factual Article Speaking: p.84 At the doctor's surgery Focus Review: pp.86-87</t>
    </r>
  </si>
  <si>
    <t>WEEK 10</t>
  </si>
  <si>
    <r>
      <rPr>
        <rFont val="Arial"/>
        <b/>
        <color rgb="FF3F3F3F"/>
        <sz val="11.0"/>
      </rPr>
      <t xml:space="preserve">Unit 6: </t>
    </r>
    <r>
      <rPr>
        <rFont val="Arial"/>
        <b val="0"/>
        <color rgb="FF3F3F3F"/>
        <sz val="11.0"/>
      </rPr>
      <t>Good Health Vocabulary: p.74-75 Parts of the body, collocations Grammar: p.76 Second Conditional
Listening: p.77 Charity events Reading: pp.78-79 Medical research, Vocabulary Use of English: p.80 Third Conditional
Writing: pp.82-83 Writing Focus: A factual Article Speaking: p.84 At the doctor's surgery Focus Review: pp.86-87</t>
    </r>
  </si>
  <si>
    <t>WEEK 11</t>
  </si>
  <si>
    <t>Presentation Week</t>
  </si>
  <si>
    <t>WEEK 12</t>
  </si>
  <si>
    <t>Progress Test 1</t>
  </si>
  <si>
    <r>
      <rPr>
        <rFont val="Merriweather"/>
        <b/>
        <color rgb="FF3F3F3F"/>
        <sz val="11.0"/>
      </rPr>
      <t>Unit 7:</t>
    </r>
    <r>
      <rPr>
        <rFont val="Merriweather"/>
        <color rgb="FF3F3F3F"/>
        <sz val="11.0"/>
      </rPr>
      <t xml:space="preserve"> Entertain Me Vocabulary: p.88-89 Entertainment, physical verbs
Grammar: p.90 Reported speech – statements Listening: p.91 Viral videos Reading: pp.92-93 Book reviews, Vocabulary
Use of English: p.94 Reported speech – questions and imperatives , Nouns Writing: pp.96-97 Writing Focus: Review Speaking: p.98 Asking for permission Focus Review: pp.100-101</t>
    </r>
  </si>
  <si>
    <t>WEEK 13</t>
  </si>
  <si>
    <t>Unit 7: Entertain Me Vocabulary: p.88-89 Entertainment, physical verbs
Grammar: p.90 Reported speech – statements Listening: p.91 Viral videos Reading: pp.92-93 Book reviews, Vocabulary
Use of English: p.94 Reported speech – questions and imperatives , Nouns Writing: pp.96-97 Writing Focus: Review Speaking: p.98 Asking for permission Focus Review: pp.100-101</t>
  </si>
  <si>
    <t>WEEK 14</t>
  </si>
  <si>
    <t>International Day/
Presentation 2</t>
  </si>
  <si>
    <t>Portfolio 1 and Class Participation 1</t>
  </si>
  <si>
    <r>
      <rPr>
        <rFont val="Merriweather"/>
        <b/>
        <color rgb="FF3F3F3F"/>
        <sz val="11.0"/>
      </rPr>
      <t xml:space="preserve">Unit 8: </t>
    </r>
    <r>
      <rPr>
        <rFont val="Merriweather"/>
        <color rgb="FF3F3F3F"/>
        <sz val="11.0"/>
      </rPr>
      <t xml:space="preserve">Modern SocietyVocabulary: p.102-103 Crime and punishment
Grammar: p.104 The Passive Listening: p.105 A young ex-offender
Reading: pp.106-107 Recycling schemes, Vocabulary Use of English: p.108 Have something done Reflexive pronouns Writing Focus: Essay Speaking: p.112 Talking about adv. and disadv. Focus Review: pp.114-115
</t>
    </r>
  </si>
  <si>
    <t>WEEK 15</t>
  </si>
  <si>
    <t>Yılbaşı Tatili</t>
  </si>
  <si>
    <t>1. Dönem Derslerin Bitişi</t>
  </si>
  <si>
    <t>Ara Tatilin Başlangıcı</t>
  </si>
  <si>
    <t>Unit 8: Modern SocietyVocabulary: p.102-103 Crime and punishment
Grammar: p.104 The Passive Listening: p.105 A young ex-offender
Reading: pp.106-107 Recycling schemes, Vocabulary Use of English: p.108 Have something done Reflexive pronouns Writing Focus: Essay Speaking: p.112 Talking about adv. and disadv. Focus Review: pp.114-115</t>
  </si>
  <si>
    <t>8-22 Aralık 2025: Güz Yarıyılı Sonu Zorunlu Hazırlık Sınıfı Programı (İngilizce) 
Yeterlik Sınavı -II Başvuruları
3 Ocak-15 Şubat ARA TATİL</t>
  </si>
  <si>
    <t>*** Each week main course teachers will spend at least 4 hours for
 speaking practices. They may check drive files for extra activities 
and use focus book extra materials.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</si>
</sst>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"/>
  </numFmts>
  <fonts count="17">
    <font>
      <sz val="11.0"/>
      <color rgb="FF3F3F3F"/>
      <name val="Merriweather"/>
      <scheme val="minor"/>
    </font>
    <font>
      <sz val="11.0"/>
      <color rgb="FF3F3F3F"/>
      <name val="Merriweather"/>
    </font>
    <font>
      <sz val="35.0"/>
      <color theme="4"/>
      <name val="Merriweather"/>
    </font>
    <font>
      <sz val="11.0"/>
      <color rgb="FF4C7226"/>
      <name val="Merriweather"/>
    </font>
    <font>
      <sz val="10.0"/>
      <color theme="1"/>
      <name val="Century Gothic"/>
    </font>
    <font>
      <sz val="12.0"/>
      <color rgb="FF4C7226"/>
      <name val="Merriweather"/>
    </font>
    <font>
      <sz val="11.0"/>
      <color rgb="FF595959"/>
      <name val="Merriweather"/>
    </font>
    <font>
      <sz val="11.0"/>
      <color theme="1"/>
      <name val="Merriweather"/>
    </font>
    <font>
      <b/>
      <sz val="11.0"/>
      <color rgb="FF595959"/>
      <name val="Merriweather"/>
    </font>
    <font/>
    <font>
      <b/>
      <sz val="11.0"/>
      <color rgb="FF3F3F3F"/>
      <name val="Merriweather"/>
    </font>
    <font>
      <b/>
      <sz val="11.0"/>
      <color rgb="FF6AA84F"/>
      <name val="Merriweather"/>
    </font>
    <font>
      <sz val="11.0"/>
      <color rgb="FFEE0000"/>
      <name val="Calibri"/>
    </font>
    <font>
      <b/>
      <sz val="11.0"/>
      <color rgb="FF3F3F3F"/>
      <name val="Arial"/>
    </font>
    <font>
      <sz val="11.0"/>
      <color rgb="FF980000"/>
      <name val="Merriweather"/>
    </font>
    <font>
      <b/>
      <sz val="11.0"/>
      <color rgb="FF4C7226"/>
      <name val="Merriweather"/>
    </font>
    <font>
      <b/>
      <color rgb="FF6AA84F"/>
      <name val="Merriweather"/>
      <scheme val="minor"/>
    </font>
  </fonts>
  <fills count="16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6F6F1"/>
        <bgColor rgb="FFF6F6F1"/>
      </patternFill>
    </fill>
    <fill>
      <patternFill patternType="solid">
        <fgColor rgb="FFC1E0A3"/>
        <bgColor rgb="FFC1E0A3"/>
      </patternFill>
    </fill>
    <fill>
      <patternFill patternType="solid">
        <fgColor theme="0"/>
        <bgColor theme="0"/>
      </patternFill>
    </fill>
    <fill>
      <patternFill patternType="solid">
        <fgColor rgb="FFFF0000"/>
        <bgColor rgb="FFFF0000"/>
      </patternFill>
    </fill>
    <fill>
      <patternFill patternType="solid">
        <fgColor rgb="FFFFFF00"/>
        <bgColor rgb="FFFFFF00"/>
      </patternFill>
    </fill>
    <fill>
      <patternFill patternType="solid">
        <fgColor rgb="FFD4C2D4"/>
        <bgColor rgb="FFD4C2D4"/>
      </patternFill>
    </fill>
    <fill>
      <patternFill patternType="solid">
        <fgColor rgb="FFC6C6A6"/>
        <bgColor rgb="FFC6C6A6"/>
      </patternFill>
    </fill>
    <fill>
      <patternFill patternType="solid">
        <fgColor rgb="FF00B0F0"/>
        <bgColor rgb="FF00B0F0"/>
      </patternFill>
    </fill>
    <fill>
      <patternFill patternType="solid">
        <fgColor rgb="FFA3D175"/>
        <bgColor rgb="FFA3D175"/>
      </patternFill>
    </fill>
    <fill>
      <patternFill patternType="solid">
        <fgColor rgb="FF00FF00"/>
        <bgColor rgb="FF00FF00"/>
      </patternFill>
    </fill>
    <fill>
      <patternFill patternType="solid">
        <fgColor rgb="FFC27BA0"/>
        <bgColor rgb="FFC27BA0"/>
      </patternFill>
    </fill>
    <fill>
      <patternFill patternType="solid">
        <fgColor rgb="FF00FFFF"/>
        <bgColor rgb="FF00FFFF"/>
      </patternFill>
    </fill>
    <fill>
      <patternFill patternType="solid">
        <fgColor rgb="FFF6B26B"/>
        <bgColor rgb="FFF6B26B"/>
      </patternFill>
    </fill>
  </fills>
  <borders count="18">
    <border/>
    <border>
      <left/>
      <right/>
      <top/>
      <bottom/>
    </border>
    <border>
      <bottom style="medium">
        <color rgb="FF4C7226"/>
      </bottom>
    </border>
    <border>
      <right style="thin">
        <color rgb="FFD8D8D8"/>
      </right>
    </border>
    <border>
      <left/>
      <right/>
      <top/>
    </border>
    <border>
      <left/>
      <top/>
    </border>
    <border>
      <top/>
    </border>
    <border>
      <right/>
      <top/>
    </border>
    <border>
      <left/>
      <right/>
      <bottom/>
    </border>
    <border>
      <left/>
      <bottom/>
    </border>
    <border>
      <bottom/>
    </border>
    <border>
      <right/>
      <bottom/>
    </border>
    <border>
      <left/>
      <right style="thin">
        <color rgb="FFD8D8D8"/>
      </right>
      <top/>
      <bottom/>
    </border>
    <border>
      <left style="thin">
        <color rgb="FFD8D8D8"/>
      </left>
      <right/>
      <top/>
      <bottom style="thin">
        <color rgb="FFD8D8D8"/>
      </bottom>
    </border>
    <border>
      <left/>
      <right/>
      <top/>
      <bottom style="thin">
        <color rgb="FFD8D8D8"/>
      </bottom>
    </border>
    <border>
      <left/>
    </border>
    <border>
      <right/>
    </border>
    <border>
      <left/>
      <right/>
    </border>
  </borders>
  <cellStyleXfs count="1">
    <xf borderId="0" fillId="0" fontId="0" numFmtId="0" applyAlignment="1" applyFont="1"/>
  </cellStyleXfs>
  <cellXfs count="64">
    <xf borderId="0" fillId="0" fontId="0" numFmtId="0" xfId="0" applyAlignment="1" applyFont="1">
      <alignment readingOrder="0" shrinkToFit="0" vertical="top" wrapText="0"/>
    </xf>
    <xf borderId="0" fillId="0" fontId="1" numFmtId="0" xfId="0" applyAlignment="1" applyFont="1">
      <alignment vertical="top"/>
    </xf>
    <xf borderId="1" fillId="2" fontId="2" numFmtId="0" xfId="0" applyAlignment="1" applyBorder="1" applyFill="1" applyFont="1">
      <alignment vertical="center"/>
    </xf>
    <xf borderId="1" fillId="2" fontId="2" numFmtId="0" xfId="0" applyAlignment="1" applyBorder="1" applyFont="1">
      <alignment horizontal="left" vertical="center"/>
    </xf>
    <xf borderId="1" fillId="2" fontId="3" numFmtId="0" xfId="0" applyAlignment="1" applyBorder="1" applyFont="1">
      <alignment vertical="center"/>
    </xf>
    <xf borderId="1" fillId="2" fontId="1" numFmtId="0" xfId="0" applyAlignment="1" applyBorder="1" applyFont="1">
      <alignment vertical="top"/>
    </xf>
    <xf borderId="1" fillId="2" fontId="3" numFmtId="0" xfId="0" applyAlignment="1" applyBorder="1" applyFont="1">
      <alignment vertical="bottom"/>
    </xf>
    <xf borderId="2" fillId="0" fontId="3" numFmtId="0" xfId="0" applyAlignment="1" applyBorder="1" applyFont="1">
      <alignment horizontal="left" vertical="center"/>
    </xf>
    <xf borderId="0" fillId="0" fontId="4" numFmtId="0" xfId="0" applyAlignment="1" applyFont="1">
      <alignment vertical="top"/>
    </xf>
    <xf borderId="0" fillId="0" fontId="1" numFmtId="0" xfId="0" applyAlignment="1" applyFont="1">
      <alignment vertical="bottom"/>
    </xf>
    <xf borderId="0" fillId="0" fontId="5" numFmtId="0" xfId="0" applyAlignment="1" applyFont="1">
      <alignment horizontal="left" vertical="bottom"/>
    </xf>
    <xf borderId="0" fillId="0" fontId="6" numFmtId="164" xfId="0" applyAlignment="1" applyFont="1" applyNumberFormat="1">
      <alignment horizontal="left" vertical="bottom"/>
    </xf>
    <xf borderId="0" fillId="0" fontId="1" numFmtId="0" xfId="0" applyAlignment="1" applyFont="1">
      <alignment horizontal="left" vertical="bottom"/>
    </xf>
    <xf borderId="0" fillId="0" fontId="1" numFmtId="164" xfId="0" applyAlignment="1" applyFont="1" applyNumberFormat="1">
      <alignment vertical="top"/>
    </xf>
    <xf borderId="1" fillId="3" fontId="6" numFmtId="164" xfId="0" applyAlignment="1" applyBorder="1" applyFill="1" applyFont="1" applyNumberFormat="1">
      <alignment horizontal="left" shrinkToFit="0" vertical="bottom" wrapText="1"/>
    </xf>
    <xf borderId="1" fillId="3" fontId="1" numFmtId="0" xfId="0" applyAlignment="1" applyBorder="1" applyFont="1">
      <alignment vertical="top"/>
    </xf>
    <xf borderId="1" fillId="2" fontId="1" numFmtId="0" xfId="0" applyAlignment="1" applyBorder="1" applyFont="1">
      <alignment horizontal="right" vertical="bottom"/>
    </xf>
    <xf borderId="3" fillId="0" fontId="7" numFmtId="0" xfId="0" applyAlignment="1" applyBorder="1" applyFont="1">
      <alignment horizontal="left" shrinkToFit="0" vertical="top" wrapText="1"/>
    </xf>
    <xf borderId="4" fillId="3" fontId="8" numFmtId="0" xfId="0" applyAlignment="1" applyBorder="1" applyFont="1">
      <alignment horizontal="left" shrinkToFit="0" vertical="top" wrapText="1"/>
    </xf>
    <xf borderId="5" fillId="3" fontId="1" numFmtId="0" xfId="0" applyAlignment="1" applyBorder="1" applyFont="1">
      <alignment vertical="top"/>
    </xf>
    <xf borderId="6" fillId="0" fontId="9" numFmtId="0" xfId="0" applyAlignment="1" applyBorder="1" applyFont="1">
      <alignment vertical="top"/>
    </xf>
    <xf borderId="7" fillId="0" fontId="9" numFmtId="0" xfId="0" applyAlignment="1" applyBorder="1" applyFont="1">
      <alignment vertical="top"/>
    </xf>
    <xf borderId="8" fillId="0" fontId="9" numFmtId="0" xfId="0" applyAlignment="1" applyBorder="1" applyFont="1">
      <alignment vertical="top"/>
    </xf>
    <xf borderId="9" fillId="0" fontId="9" numFmtId="0" xfId="0" applyAlignment="1" applyBorder="1" applyFont="1">
      <alignment vertical="top"/>
    </xf>
    <xf borderId="10" fillId="0" fontId="9" numFmtId="0" xfId="0" applyAlignment="1" applyBorder="1" applyFont="1">
      <alignment vertical="top"/>
    </xf>
    <xf borderId="11" fillId="0" fontId="9" numFmtId="0" xfId="0" applyAlignment="1" applyBorder="1" applyFont="1">
      <alignment vertical="top"/>
    </xf>
    <xf borderId="0" fillId="0" fontId="2" numFmtId="0" xfId="0" applyAlignment="1" applyFont="1">
      <alignment horizontal="right" vertical="center"/>
    </xf>
    <xf borderId="1" fillId="3" fontId="6" numFmtId="164" xfId="0" applyAlignment="1" applyBorder="1" applyFont="1" applyNumberFormat="1">
      <alignment horizontal="left" vertical="bottom"/>
    </xf>
    <xf borderId="12" fillId="4" fontId="7" numFmtId="0" xfId="0" applyAlignment="1" applyBorder="1" applyFill="1" applyFont="1">
      <alignment horizontal="left" shrinkToFit="0" vertical="top" wrapText="1"/>
    </xf>
    <xf borderId="12" fillId="5" fontId="7" numFmtId="0" xfId="0" applyAlignment="1" applyBorder="1" applyFill="1" applyFont="1">
      <alignment horizontal="left" shrinkToFit="0" vertical="top" wrapText="1"/>
    </xf>
    <xf borderId="12" fillId="6" fontId="7" numFmtId="0" xfId="0" applyAlignment="1" applyBorder="1" applyFill="1" applyFont="1">
      <alignment horizontal="left" shrinkToFit="0" vertical="top" wrapText="1"/>
    </xf>
    <xf borderId="12" fillId="7" fontId="7" numFmtId="0" xfId="0" applyAlignment="1" applyBorder="1" applyFill="1" applyFont="1">
      <alignment horizontal="left" shrinkToFit="0" vertical="top" wrapText="1"/>
    </xf>
    <xf borderId="12" fillId="8" fontId="7" numFmtId="0" xfId="0" applyAlignment="1" applyBorder="1" applyFill="1" applyFont="1">
      <alignment horizontal="left" shrinkToFit="0" vertical="top" wrapText="1"/>
    </xf>
    <xf borderId="12" fillId="9" fontId="7" numFmtId="0" xfId="0" applyAlignment="1" applyBorder="1" applyFill="1" applyFont="1">
      <alignment horizontal="left" shrinkToFit="0" vertical="top" wrapText="1"/>
    </xf>
    <xf borderId="13" fillId="9" fontId="7" numFmtId="0" xfId="0" applyAlignment="1" applyBorder="1" applyFont="1">
      <alignment horizontal="left" shrinkToFit="0" vertical="top" wrapText="1"/>
    </xf>
    <xf borderId="14" fillId="9" fontId="7" numFmtId="0" xfId="0" applyAlignment="1" applyBorder="1" applyFont="1">
      <alignment horizontal="left" shrinkToFit="0" vertical="top" wrapText="1"/>
    </xf>
    <xf borderId="12" fillId="10" fontId="7" numFmtId="0" xfId="0" applyAlignment="1" applyBorder="1" applyFill="1" applyFont="1">
      <alignment horizontal="left" shrinkToFit="0" vertical="top" wrapText="1"/>
    </xf>
    <xf borderId="15" fillId="0" fontId="9" numFmtId="0" xfId="0" applyAlignment="1" applyBorder="1" applyFont="1">
      <alignment vertical="top"/>
    </xf>
    <xf borderId="16" fillId="0" fontId="9" numFmtId="0" xfId="0" applyAlignment="1" applyBorder="1" applyFont="1">
      <alignment vertical="top"/>
    </xf>
    <xf borderId="12" fillId="11" fontId="7" numFmtId="0" xfId="0" applyAlignment="1" applyBorder="1" applyFill="1" applyFont="1">
      <alignment horizontal="left" shrinkToFit="0" vertical="top" wrapText="1"/>
    </xf>
    <xf borderId="17" fillId="0" fontId="9" numFmtId="0" xfId="0" applyAlignment="1" applyBorder="1" applyFont="1">
      <alignment vertical="top"/>
    </xf>
    <xf borderId="1" fillId="3" fontId="8" numFmtId="0" xfId="0" applyAlignment="1" applyBorder="1" applyFont="1">
      <alignment horizontal="left" shrinkToFit="0" vertical="top" wrapText="1"/>
    </xf>
    <xf borderId="2" fillId="0" fontId="3" numFmtId="0" xfId="0" applyAlignment="1" applyBorder="1" applyFont="1">
      <alignment horizontal="left" readingOrder="0" vertical="center"/>
    </xf>
    <xf borderId="0" fillId="0" fontId="10" numFmtId="0" xfId="0" applyAlignment="1" applyFont="1">
      <alignment vertical="top"/>
    </xf>
    <xf borderId="0" fillId="0" fontId="1" numFmtId="0" xfId="0" applyAlignment="1" applyFont="1">
      <alignment shrinkToFit="0" vertical="top" wrapText="1"/>
    </xf>
    <xf borderId="0" fillId="0" fontId="1" numFmtId="0" xfId="0" applyAlignment="1" applyFont="1">
      <alignment readingOrder="0" shrinkToFit="0" vertical="top" wrapText="1"/>
    </xf>
    <xf borderId="0" fillId="0" fontId="10" numFmtId="0" xfId="0" applyAlignment="1" applyFont="1">
      <alignment readingOrder="0" vertical="top"/>
    </xf>
    <xf borderId="1" fillId="3" fontId="1" numFmtId="0" xfId="0" applyAlignment="1" applyBorder="1" applyFont="1">
      <alignment readingOrder="0" vertical="top"/>
    </xf>
    <xf borderId="0" fillId="0" fontId="6" numFmtId="0" xfId="0" applyAlignment="1" applyFont="1">
      <alignment horizontal="left" readingOrder="0" vertical="bottom"/>
    </xf>
    <xf borderId="0" fillId="0" fontId="1" numFmtId="0" xfId="0" applyAlignment="1" applyFont="1">
      <alignment horizontal="left" readingOrder="0" vertical="top"/>
    </xf>
    <xf borderId="5" fillId="3" fontId="11" numFmtId="0" xfId="0" applyAlignment="1" applyBorder="1" applyFont="1">
      <alignment readingOrder="0" vertical="top"/>
    </xf>
    <xf borderId="0" fillId="0" fontId="1" numFmtId="0" xfId="0" applyAlignment="1" applyFont="1">
      <alignment readingOrder="0" vertical="top"/>
    </xf>
    <xf borderId="0" fillId="2" fontId="1" numFmtId="0" xfId="0" applyAlignment="1" applyFont="1">
      <alignment readingOrder="0" vertical="top"/>
    </xf>
    <xf borderId="1" fillId="12" fontId="1" numFmtId="0" xfId="0" applyAlignment="1" applyBorder="1" applyFill="1" applyFont="1">
      <alignment readingOrder="0" vertical="top"/>
    </xf>
    <xf borderId="0" fillId="0" fontId="12" numFmtId="0" xfId="0" applyAlignment="1" applyFont="1">
      <alignment vertical="top"/>
    </xf>
    <xf borderId="0" fillId="2" fontId="1" numFmtId="0" xfId="0" applyAlignment="1" applyFont="1">
      <alignment vertical="top"/>
    </xf>
    <xf borderId="0" fillId="0" fontId="13" numFmtId="0" xfId="0" applyAlignment="1" applyFont="1">
      <alignment readingOrder="0" shrinkToFit="0" vertical="top" wrapText="1"/>
    </xf>
    <xf borderId="0" fillId="7" fontId="1" numFmtId="0" xfId="0" applyAlignment="1" applyFont="1">
      <alignment vertical="top"/>
    </xf>
    <xf borderId="1" fillId="13" fontId="1" numFmtId="0" xfId="0" applyAlignment="1" applyBorder="1" applyFill="1" applyFont="1">
      <alignment readingOrder="0" vertical="top"/>
    </xf>
    <xf borderId="1" fillId="14" fontId="1" numFmtId="0" xfId="0" applyAlignment="1" applyBorder="1" applyFill="1" applyFont="1">
      <alignment readingOrder="0" vertical="top"/>
    </xf>
    <xf borderId="1" fillId="15" fontId="1" numFmtId="0" xfId="0" applyAlignment="1" applyBorder="1" applyFill="1" applyFont="1">
      <alignment readingOrder="0" vertical="top"/>
    </xf>
    <xf borderId="0" fillId="0" fontId="14" numFmtId="0" xfId="0" applyAlignment="1" applyFont="1">
      <alignment readingOrder="0" vertical="top"/>
    </xf>
    <xf borderId="5" fillId="3" fontId="15" numFmtId="0" xfId="0" applyAlignment="1" applyBorder="1" applyFont="1">
      <alignment readingOrder="0" shrinkToFit="0" vertical="top" wrapText="1"/>
    </xf>
    <xf borderId="0" fillId="0" fontId="16" numFmtId="0" xfId="0" applyAlignment="1" applyFont="1">
      <alignment readingOrder="0" vertical="top"/>
    </xf>
  </cellXfs>
  <cellStyles count="1">
    <cellStyle xfId="0" name="Normal" builtinId="0"/>
  </cellStyles>
  <dxfs count="1">
    <dxf>
      <font>
        <color rgb="FFBFBFBF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669933"/>
      </a:accent1>
      <a:accent2>
        <a:srgbClr val="E69216"/>
      </a:accent2>
      <a:accent3>
        <a:srgbClr val="609FC2"/>
      </a:accent3>
      <a:accent4>
        <a:srgbClr val="E6B819"/>
      </a:accent4>
      <a:accent5>
        <a:srgbClr val="DA695B"/>
      </a:accent5>
      <a:accent6>
        <a:srgbClr val="956895"/>
      </a:accent6>
      <a:hlink>
        <a:srgbClr val="609FC2"/>
      </a:hlink>
      <a:folHlink>
        <a:srgbClr val="609FC2"/>
      </a:folHlink>
    </a:clrScheme>
    <a:fontScheme name="Sheets">
      <a:majorFont>
        <a:latin typeface="Merriweather"/>
        <a:ea typeface="Merriweather"/>
        <a:cs typeface="Merriweather"/>
      </a:majorFont>
      <a:minorFont>
        <a:latin typeface="Merriweather"/>
        <a:ea typeface="Merriweather"/>
        <a:cs typeface="Merriweathe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334C19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9" width="2.63"/>
    <col customWidth="1" min="10" max="10" width="20.0"/>
    <col customWidth="1" min="11" max="11" width="13.63"/>
    <col customWidth="1" min="12" max="26" width="8.75"/>
  </cols>
  <sheetData>
    <row r="1" ht="60.0" customHeight="1">
      <c r="A1" s="1"/>
      <c r="B1" s="2" t="str">
        <f>"Ocak "&amp;TakvimYılı</f>
        <v>Ocak 2025</v>
      </c>
      <c r="C1" s="3"/>
      <c r="D1" s="3"/>
      <c r="E1" s="4"/>
      <c r="F1" s="4"/>
      <c r="G1" s="4"/>
      <c r="H1" s="3"/>
      <c r="I1" s="5"/>
      <c r="J1" s="6" t="s">
        <v>0</v>
      </c>
      <c r="K1" s="1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1.75" customHeight="1">
      <c r="A2" s="1"/>
      <c r="B2" s="7" t="str">
        <f>HaftaBaşlangıcı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  <c r="I2" s="8"/>
      <c r="J2" s="9" t="s">
        <v>1</v>
      </c>
      <c r="K2" s="10">
        <f>YEAR(TODAY())</f>
        <v>2025</v>
      </c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9.5" customHeight="1">
      <c r="A3" s="1"/>
      <c r="B3" s="11"/>
      <c r="C3" s="11"/>
      <c r="D3" s="11"/>
      <c r="E3" s="11"/>
      <c r="F3" s="11"/>
      <c r="G3" s="11"/>
      <c r="H3" s="11"/>
      <c r="I3" s="12"/>
      <c r="J3" s="9" t="s">
        <v>2</v>
      </c>
      <c r="K3" s="10" t="s">
        <v>3</v>
      </c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ht="57.75" customHeight="1">
      <c r="A4" s="1"/>
      <c r="B4" s="1"/>
      <c r="C4" s="1"/>
      <c r="D4" s="1"/>
      <c r="E4" s="1"/>
      <c r="F4" s="1"/>
      <c r="G4" s="1"/>
      <c r="H4" s="1"/>
      <c r="J4" s="13"/>
    </row>
    <row r="5" ht="19.5" customHeight="1">
      <c r="A5" s="1"/>
      <c r="B5" s="14"/>
      <c r="C5" s="14"/>
      <c r="D5" s="14"/>
      <c r="E5" s="14"/>
      <c r="F5" s="14"/>
      <c r="G5" s="14"/>
      <c r="H5" s="14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ht="57.75" customHeight="1">
      <c r="A6" s="1"/>
      <c r="B6" s="15"/>
      <c r="C6" s="15"/>
      <c r="D6" s="15"/>
      <c r="E6" s="15"/>
      <c r="F6" s="15"/>
      <c r="G6" s="15"/>
      <c r="H6" s="15"/>
      <c r="I6" s="1"/>
      <c r="J6" s="16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9.5" customHeight="1">
      <c r="A7" s="1"/>
      <c r="B7" s="11"/>
      <c r="C7" s="11"/>
      <c r="D7" s="11"/>
      <c r="E7" s="11"/>
      <c r="F7" s="11"/>
      <c r="G7" s="11"/>
      <c r="H7" s="11"/>
      <c r="I7" s="12"/>
      <c r="J7" s="16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ht="57.75" customHeight="1">
      <c r="A8" s="1"/>
      <c r="B8" s="17"/>
      <c r="C8" s="17"/>
      <c r="D8" s="17"/>
      <c r="E8" s="17"/>
      <c r="F8" s="17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9.5" customHeight="1">
      <c r="A9" s="1"/>
      <c r="B9" s="14"/>
      <c r="C9" s="14"/>
      <c r="D9" s="14"/>
      <c r="E9" s="14"/>
      <c r="F9" s="14"/>
      <c r="G9" s="14"/>
      <c r="H9" s="14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ht="57.75" customHeight="1">
      <c r="A10" s="1"/>
      <c r="B10" s="15"/>
      <c r="C10" s="15"/>
      <c r="D10" s="15"/>
      <c r="E10" s="15"/>
      <c r="F10" s="15"/>
      <c r="G10" s="15"/>
      <c r="H10" s="15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9.5" customHeight="1">
      <c r="A11" s="1"/>
      <c r="B11" s="11"/>
      <c r="C11" s="11"/>
      <c r="D11" s="11"/>
      <c r="E11" s="11"/>
      <c r="F11" s="11"/>
      <c r="G11" s="11"/>
      <c r="H11" s="11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ht="57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9.5" customHeight="1">
      <c r="A13" s="1"/>
      <c r="B13" s="14"/>
      <c r="C13" s="14"/>
      <c r="D13" s="18"/>
      <c r="E13" s="19"/>
      <c r="F13" s="20"/>
      <c r="G13" s="20"/>
      <c r="H13" s="21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ht="57.75" customHeight="1">
      <c r="A14" s="1"/>
      <c r="B14" s="15"/>
      <c r="C14" s="15"/>
      <c r="D14" s="22"/>
      <c r="E14" s="23"/>
      <c r="F14" s="24"/>
      <c r="G14" s="24"/>
      <c r="H14" s="25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</row>
    <row r="16">
      <c r="A16" s="1"/>
    </row>
    <row r="17">
      <c r="A17" s="1"/>
    </row>
    <row r="18">
      <c r="A18" s="1"/>
    </row>
    <row r="19">
      <c r="A19" s="1"/>
    </row>
    <row r="20">
      <c r="A20" s="1"/>
    </row>
    <row r="21" ht="15.75" customHeight="1">
      <c r="A21" s="1"/>
    </row>
    <row r="22" ht="15.75" customHeight="1">
      <c r="A22" s="1"/>
    </row>
    <row r="23" ht="15.75" customHeight="1">
      <c r="A23" s="1"/>
    </row>
    <row r="24" ht="15.75" customHeight="1">
      <c r="A24" s="1"/>
    </row>
    <row r="25" ht="15.75" customHeight="1">
      <c r="A25" s="1"/>
    </row>
    <row r="26" ht="15.75" customHeight="1">
      <c r="A26" s="1"/>
    </row>
    <row r="27" ht="15.75" customHeight="1">
      <c r="A27" s="1"/>
    </row>
    <row r="28" ht="15.75" customHeight="1">
      <c r="A28" s="1"/>
    </row>
    <row r="29" ht="15.75" customHeight="1">
      <c r="A29" s="1"/>
    </row>
    <row r="30" ht="15.75" customHeight="1">
      <c r="A30" s="1"/>
    </row>
    <row r="31" ht="15.75" customHeight="1">
      <c r="A31" s="1"/>
    </row>
    <row r="32" ht="15.75" customHeight="1">
      <c r="A32" s="1"/>
    </row>
    <row r="33" ht="15.75" customHeight="1">
      <c r="A33" s="1"/>
    </row>
    <row r="34" ht="15.75" customHeight="1">
      <c r="A34" s="1"/>
    </row>
    <row r="35" ht="15.75" customHeight="1">
      <c r="A35" s="1"/>
    </row>
    <row r="36" ht="15.75" customHeight="1">
      <c r="A36" s="1"/>
    </row>
    <row r="37" ht="15.75" customHeight="1">
      <c r="A37" s="1"/>
    </row>
    <row r="38" ht="15.75" customHeight="1">
      <c r="A38" s="1"/>
    </row>
    <row r="39" ht="15.75" customHeight="1">
      <c r="A39" s="1"/>
    </row>
    <row r="40" ht="15.75" customHeight="1">
      <c r="A40" s="1"/>
    </row>
    <row r="41" ht="15.75" customHeight="1">
      <c r="A41" s="1"/>
    </row>
    <row r="42" ht="15.75" customHeight="1">
      <c r="A42" s="1"/>
    </row>
    <row r="43" ht="15.75" customHeight="1">
      <c r="A43" s="1"/>
    </row>
    <row r="44" ht="15.75" customHeight="1">
      <c r="A44" s="1"/>
    </row>
    <row r="45" ht="15.75" customHeight="1">
      <c r="A45" s="1"/>
    </row>
    <row r="46" ht="15.75" customHeight="1">
      <c r="A46" s="1"/>
    </row>
    <row r="47" ht="15.75" customHeight="1">
      <c r="A47" s="1"/>
    </row>
    <row r="48" ht="15.75" customHeight="1">
      <c r="A48" s="1"/>
    </row>
    <row r="49" ht="15.75" customHeight="1">
      <c r="A49" s="1"/>
    </row>
    <row r="50" ht="15.75" customHeight="1">
      <c r="A50" s="1"/>
    </row>
    <row r="51" ht="15.75" customHeight="1">
      <c r="A51" s="1"/>
    </row>
    <row r="52" ht="15.75" customHeight="1">
      <c r="A52" s="1"/>
    </row>
    <row r="53" ht="15.75" customHeight="1">
      <c r="A53" s="1"/>
    </row>
    <row r="54" ht="15.75" customHeight="1">
      <c r="A54" s="1"/>
    </row>
    <row r="55" ht="15.75" customHeight="1">
      <c r="A55" s="1"/>
    </row>
    <row r="56" ht="15.75" customHeight="1">
      <c r="A56" s="1"/>
    </row>
    <row r="57" ht="15.75" customHeight="1">
      <c r="A57" s="1"/>
    </row>
    <row r="58" ht="15.75" customHeight="1">
      <c r="A58" s="1"/>
    </row>
    <row r="59" ht="15.75" customHeight="1">
      <c r="A59" s="1"/>
    </row>
    <row r="60" ht="15.75" customHeight="1">
      <c r="A60" s="1"/>
    </row>
    <row r="61" ht="15.75" customHeight="1">
      <c r="A61" s="1"/>
    </row>
    <row r="62" ht="15.75" customHeight="1">
      <c r="A62" s="1"/>
    </row>
    <row r="63" ht="15.75" customHeight="1">
      <c r="A63" s="1"/>
    </row>
    <row r="64" ht="15.75" customHeight="1">
      <c r="A64" s="1"/>
    </row>
    <row r="65" ht="15.75" customHeight="1">
      <c r="A65" s="1"/>
    </row>
    <row r="66" ht="15.75" customHeight="1">
      <c r="A66" s="1"/>
    </row>
    <row r="67" ht="15.75" customHeight="1">
      <c r="A67" s="1"/>
    </row>
    <row r="68" ht="15.75" customHeight="1">
      <c r="A68" s="1"/>
    </row>
    <row r="69" ht="15.75" customHeight="1">
      <c r="A69" s="1"/>
    </row>
    <row r="70" ht="15.75" customHeight="1">
      <c r="A70" s="1"/>
    </row>
    <row r="71" ht="15.75" customHeight="1">
      <c r="A71" s="1"/>
    </row>
    <row r="72" ht="15.75" customHeight="1">
      <c r="A72" s="1"/>
    </row>
    <row r="73" ht="15.75" customHeight="1">
      <c r="A73" s="1"/>
    </row>
    <row r="74" ht="15.75" customHeight="1">
      <c r="A74" s="1"/>
    </row>
    <row r="75" ht="15.75" customHeight="1">
      <c r="A75" s="1"/>
    </row>
    <row r="76" ht="15.75" customHeight="1">
      <c r="A76" s="1"/>
    </row>
    <row r="77" ht="15.75" customHeight="1">
      <c r="A77" s="1"/>
    </row>
    <row r="78" ht="15.75" customHeight="1">
      <c r="A78" s="1"/>
    </row>
    <row r="79" ht="15.75" customHeight="1">
      <c r="A79" s="1"/>
    </row>
    <row r="80" ht="15.75" customHeight="1">
      <c r="A80" s="1"/>
    </row>
    <row r="81" ht="15.75" customHeight="1">
      <c r="A81" s="1"/>
    </row>
    <row r="82" ht="15.75" customHeight="1">
      <c r="A82" s="1"/>
    </row>
    <row r="83" ht="15.75" customHeight="1">
      <c r="A83" s="1"/>
    </row>
    <row r="84" ht="15.75" customHeight="1">
      <c r="A84" s="1"/>
    </row>
    <row r="85" ht="15.75" customHeight="1">
      <c r="A85" s="1"/>
    </row>
    <row r="86" ht="15.75" customHeight="1">
      <c r="A86" s="1"/>
    </row>
    <row r="87" ht="15.75" customHeight="1">
      <c r="A87" s="1"/>
    </row>
    <row r="88" ht="15.75" customHeight="1">
      <c r="A88" s="1"/>
    </row>
    <row r="89" ht="15.75" customHeight="1">
      <c r="A89" s="1"/>
    </row>
    <row r="90" ht="15.75" customHeight="1">
      <c r="A90" s="1"/>
    </row>
    <row r="91" ht="15.75" customHeight="1">
      <c r="A91" s="1"/>
    </row>
    <row r="92" ht="15.75" customHeight="1">
      <c r="A92" s="1"/>
    </row>
    <row r="93" ht="15.75" customHeight="1">
      <c r="A93" s="1"/>
    </row>
    <row r="94" ht="15.75" customHeight="1">
      <c r="A94" s="1"/>
    </row>
    <row r="95" ht="15.75" customHeight="1">
      <c r="A95" s="1"/>
    </row>
    <row r="96" ht="15.75" customHeight="1">
      <c r="A96" s="1"/>
    </row>
    <row r="97" ht="15.75" customHeight="1">
      <c r="A97" s="1"/>
    </row>
    <row r="98" ht="15.75" customHeight="1">
      <c r="A98" s="1"/>
    </row>
    <row r="99" ht="15.75" customHeight="1">
      <c r="A99" s="1"/>
    </row>
    <row r="100" ht="15.75" customHeight="1">
      <c r="A100" s="1"/>
    </row>
    <row r="101" ht="15.75" customHeight="1">
      <c r="A101" s="1"/>
    </row>
    <row r="102" ht="15.75" customHeight="1">
      <c r="A102" s="1"/>
    </row>
    <row r="103" ht="15.75" customHeight="1">
      <c r="A103" s="1"/>
    </row>
    <row r="104" ht="15.75" customHeight="1">
      <c r="A104" s="1"/>
    </row>
    <row r="105" ht="15.75" customHeight="1">
      <c r="A105" s="1"/>
    </row>
    <row r="106" ht="15.75" customHeight="1">
      <c r="A106" s="1"/>
    </row>
    <row r="107" ht="15.75" customHeight="1">
      <c r="A107" s="1"/>
    </row>
    <row r="108" ht="15.75" customHeight="1">
      <c r="A108" s="1"/>
    </row>
    <row r="109" ht="15.75" customHeight="1">
      <c r="A109" s="1"/>
    </row>
    <row r="110" ht="15.75" customHeight="1">
      <c r="A110" s="1"/>
    </row>
    <row r="111" ht="15.75" customHeight="1">
      <c r="A111" s="1"/>
    </row>
    <row r="112" ht="15.75" customHeight="1">
      <c r="A112" s="1"/>
    </row>
    <row r="113" ht="15.75" customHeight="1">
      <c r="A113" s="1"/>
    </row>
    <row r="114" ht="15.75" customHeight="1">
      <c r="A114" s="1"/>
    </row>
    <row r="115" ht="15.75" customHeight="1">
      <c r="A115" s="1"/>
    </row>
    <row r="116" ht="15.75" customHeight="1">
      <c r="A116" s="1"/>
    </row>
    <row r="117" ht="15.75" customHeight="1">
      <c r="A117" s="1"/>
    </row>
    <row r="118" ht="15.75" customHeight="1">
      <c r="A118" s="1"/>
    </row>
    <row r="119" ht="15.75" customHeight="1">
      <c r="A119" s="1"/>
    </row>
    <row r="120" ht="15.75" customHeight="1">
      <c r="A120" s="1"/>
    </row>
    <row r="121" ht="15.75" customHeight="1">
      <c r="A121" s="1"/>
    </row>
    <row r="122" ht="15.75" customHeight="1">
      <c r="A122" s="1"/>
    </row>
    <row r="123" ht="15.75" customHeight="1">
      <c r="A123" s="1"/>
    </row>
    <row r="124" ht="15.75" customHeight="1">
      <c r="A124" s="1"/>
    </row>
    <row r="125" ht="15.75" customHeight="1">
      <c r="A125" s="1"/>
    </row>
    <row r="126" ht="15.75" customHeight="1">
      <c r="A126" s="1"/>
    </row>
    <row r="127" ht="15.75" customHeight="1">
      <c r="A127" s="1"/>
    </row>
    <row r="128" ht="15.75" customHeight="1">
      <c r="A128" s="1"/>
    </row>
    <row r="129" ht="15.75" customHeight="1">
      <c r="A129" s="1"/>
    </row>
    <row r="130" ht="15.75" customHeight="1">
      <c r="A130" s="1"/>
    </row>
    <row r="131" ht="15.75" customHeight="1">
      <c r="A131" s="1"/>
    </row>
    <row r="132" ht="15.75" customHeight="1">
      <c r="A132" s="1"/>
    </row>
    <row r="133" ht="15.75" customHeight="1">
      <c r="A133" s="1"/>
    </row>
    <row r="134" ht="15.75" customHeight="1">
      <c r="A134" s="1"/>
    </row>
    <row r="135" ht="15.75" customHeight="1">
      <c r="A135" s="1"/>
    </row>
    <row r="136" ht="15.75" customHeight="1">
      <c r="A136" s="1"/>
    </row>
    <row r="137" ht="15.75" customHeight="1">
      <c r="A137" s="1"/>
    </row>
    <row r="138" ht="15.75" customHeight="1">
      <c r="A138" s="1"/>
    </row>
    <row r="139" ht="15.75" customHeight="1">
      <c r="A139" s="1"/>
    </row>
    <row r="140" ht="15.75" customHeight="1">
      <c r="A140" s="1"/>
    </row>
    <row r="141" ht="15.75" customHeight="1">
      <c r="A141" s="1"/>
    </row>
    <row r="142" ht="15.75" customHeight="1">
      <c r="A142" s="1"/>
    </row>
    <row r="143" ht="15.75" customHeight="1">
      <c r="A143" s="1"/>
    </row>
    <row r="144" ht="15.75" customHeight="1">
      <c r="A144" s="1"/>
    </row>
    <row r="145" ht="15.75" customHeight="1">
      <c r="A145" s="1"/>
    </row>
    <row r="146" ht="15.75" customHeight="1">
      <c r="A146" s="1"/>
    </row>
    <row r="147" ht="15.75" customHeight="1">
      <c r="A147" s="1"/>
    </row>
    <row r="148" ht="15.75" customHeight="1">
      <c r="A148" s="1"/>
    </row>
    <row r="149" ht="15.75" customHeight="1">
      <c r="A149" s="1"/>
    </row>
    <row r="150" ht="15.75" customHeight="1">
      <c r="A150" s="1"/>
    </row>
    <row r="151" ht="15.75" customHeight="1">
      <c r="A151" s="1"/>
    </row>
    <row r="152" ht="15.75" customHeight="1">
      <c r="A152" s="1"/>
    </row>
    <row r="153" ht="15.75" customHeight="1">
      <c r="A153" s="1"/>
    </row>
    <row r="154" ht="15.75" customHeight="1">
      <c r="A154" s="1"/>
    </row>
    <row r="155" ht="15.75" customHeight="1">
      <c r="A155" s="1"/>
    </row>
    <row r="156" ht="15.75" customHeight="1">
      <c r="A156" s="1"/>
    </row>
    <row r="157" ht="15.75" customHeight="1">
      <c r="A157" s="1"/>
    </row>
    <row r="158" ht="15.75" customHeight="1">
      <c r="A158" s="1"/>
    </row>
    <row r="159" ht="15.75" customHeight="1">
      <c r="A159" s="1"/>
    </row>
    <row r="160" ht="15.75" customHeight="1">
      <c r="A160" s="1"/>
    </row>
    <row r="161" ht="15.75" customHeight="1">
      <c r="A161" s="1"/>
    </row>
    <row r="162" ht="15.75" customHeight="1">
      <c r="A162" s="1"/>
    </row>
    <row r="163" ht="15.75" customHeight="1">
      <c r="A163" s="1"/>
    </row>
    <row r="164" ht="15.75" customHeight="1">
      <c r="A164" s="1"/>
    </row>
    <row r="165" ht="15.75" customHeight="1">
      <c r="A165" s="1"/>
    </row>
    <row r="166" ht="15.75" customHeight="1">
      <c r="A166" s="1"/>
    </row>
    <row r="167" ht="15.75" customHeight="1">
      <c r="A167" s="1"/>
    </row>
    <row r="168" ht="15.75" customHeight="1">
      <c r="A168" s="1"/>
    </row>
    <row r="169" ht="15.75" customHeight="1">
      <c r="A169" s="1"/>
    </row>
    <row r="170" ht="15.75" customHeight="1">
      <c r="A170" s="1"/>
    </row>
    <row r="171" ht="15.75" customHeight="1">
      <c r="A171" s="1"/>
    </row>
    <row r="172" ht="15.75" customHeight="1">
      <c r="A172" s="1"/>
    </row>
    <row r="173" ht="15.75" customHeight="1">
      <c r="A173" s="1"/>
    </row>
    <row r="174" ht="15.75" customHeight="1">
      <c r="A174" s="1"/>
    </row>
    <row r="175" ht="15.75" customHeight="1">
      <c r="A175" s="1"/>
    </row>
    <row r="176" ht="15.75" customHeight="1">
      <c r="A176" s="1"/>
    </row>
    <row r="177" ht="15.75" customHeight="1">
      <c r="A177" s="1"/>
    </row>
    <row r="178" ht="15.75" customHeight="1">
      <c r="A178" s="1"/>
    </row>
    <row r="179" ht="15.75" customHeight="1">
      <c r="A179" s="1"/>
    </row>
    <row r="180" ht="15.75" customHeight="1">
      <c r="A180" s="1"/>
    </row>
    <row r="181" ht="15.75" customHeight="1">
      <c r="A181" s="1"/>
    </row>
    <row r="182" ht="15.75" customHeight="1">
      <c r="A182" s="1"/>
    </row>
    <row r="183" ht="15.75" customHeight="1">
      <c r="A183" s="1"/>
    </row>
    <row r="184" ht="15.75" customHeight="1">
      <c r="A184" s="1"/>
    </row>
    <row r="185" ht="15.75" customHeight="1">
      <c r="A185" s="1"/>
    </row>
    <row r="186" ht="15.75" customHeight="1">
      <c r="A186" s="1"/>
    </row>
    <row r="187" ht="15.75" customHeight="1">
      <c r="A187" s="1"/>
    </row>
    <row r="188" ht="15.75" customHeight="1">
      <c r="A188" s="1"/>
    </row>
    <row r="189" ht="15.75" customHeight="1">
      <c r="A189" s="1"/>
    </row>
    <row r="190" ht="15.75" customHeight="1">
      <c r="A190" s="1"/>
    </row>
    <row r="191" ht="15.75" customHeight="1">
      <c r="A191" s="1"/>
    </row>
    <row r="192" ht="15.75" customHeight="1">
      <c r="A192" s="1"/>
    </row>
    <row r="193" ht="15.75" customHeight="1">
      <c r="A193" s="1"/>
    </row>
    <row r="194" ht="15.75" customHeight="1">
      <c r="A194" s="1"/>
    </row>
    <row r="195" ht="15.75" customHeight="1">
      <c r="A195" s="1"/>
    </row>
    <row r="196" ht="15.75" customHeight="1">
      <c r="A196" s="1"/>
    </row>
    <row r="197" ht="15.75" customHeight="1">
      <c r="A197" s="1"/>
    </row>
    <row r="198" ht="15.75" customHeight="1">
      <c r="A198" s="1"/>
    </row>
    <row r="199" ht="15.75" customHeight="1">
      <c r="A199" s="1"/>
    </row>
    <row r="200" ht="15.75" customHeight="1">
      <c r="A200" s="1"/>
    </row>
    <row r="201" ht="15.75" customHeight="1">
      <c r="A201" s="1"/>
    </row>
    <row r="202" ht="15.75" customHeight="1">
      <c r="A202" s="1"/>
    </row>
    <row r="203" ht="15.75" customHeight="1">
      <c r="A203" s="1"/>
    </row>
    <row r="204" ht="15.75" customHeight="1">
      <c r="A204" s="1"/>
    </row>
    <row r="205" ht="15.75" customHeight="1">
      <c r="A205" s="1"/>
    </row>
    <row r="206" ht="15.75" customHeight="1">
      <c r="A206" s="1"/>
    </row>
    <row r="207" ht="15.75" customHeight="1">
      <c r="A207" s="1"/>
    </row>
    <row r="208" ht="15.75" customHeight="1">
      <c r="A208" s="1"/>
    </row>
    <row r="209" ht="15.75" customHeight="1">
      <c r="A209" s="1"/>
    </row>
    <row r="210" ht="15.75" customHeight="1">
      <c r="A210" s="1"/>
    </row>
    <row r="211" ht="15.75" customHeight="1">
      <c r="A211" s="1"/>
    </row>
    <row r="212" ht="15.75" customHeight="1">
      <c r="A212" s="1"/>
    </row>
    <row r="213" ht="15.75" customHeight="1">
      <c r="A213" s="1"/>
    </row>
    <row r="214" ht="15.75" customHeight="1">
      <c r="A214" s="1"/>
    </row>
    <row r="215" ht="15.75" customHeight="1">
      <c r="A215" s="1"/>
    </row>
    <row r="216" ht="15.75" customHeight="1">
      <c r="A216" s="1"/>
    </row>
    <row r="217" ht="15.75" customHeight="1">
      <c r="A217" s="1"/>
    </row>
    <row r="218" ht="15.75" customHeight="1">
      <c r="A218" s="1"/>
    </row>
    <row r="219" ht="15.75" customHeight="1">
      <c r="A219" s="1"/>
    </row>
    <row r="220" ht="15.75" customHeight="1">
      <c r="A220" s="1"/>
    </row>
    <row r="221" ht="15.75" customHeight="1">
      <c r="A221" s="1"/>
    </row>
    <row r="222" ht="15.75" customHeight="1">
      <c r="A222" s="1"/>
    </row>
    <row r="223" ht="15.75" customHeight="1">
      <c r="A223" s="1"/>
    </row>
    <row r="224" ht="15.75" customHeight="1">
      <c r="A224" s="1"/>
    </row>
    <row r="225" ht="15.75" customHeight="1">
      <c r="A225" s="1"/>
    </row>
    <row r="226" ht="15.75" customHeight="1">
      <c r="A226" s="1"/>
    </row>
    <row r="227" ht="15.75" customHeight="1">
      <c r="A227" s="1"/>
    </row>
    <row r="228" ht="15.75" customHeight="1">
      <c r="A228" s="1"/>
    </row>
    <row r="229" ht="15.75" customHeight="1">
      <c r="A229" s="1"/>
    </row>
    <row r="230" ht="15.75" customHeight="1">
      <c r="A230" s="1"/>
    </row>
    <row r="231" ht="15.75" customHeight="1">
      <c r="A231" s="1"/>
    </row>
    <row r="232" ht="15.75" customHeight="1">
      <c r="A232" s="1"/>
    </row>
    <row r="233" ht="15.75" customHeight="1">
      <c r="A233" s="1"/>
    </row>
    <row r="234" ht="15.75" customHeight="1">
      <c r="A234" s="1"/>
    </row>
    <row r="235" ht="15.75" customHeight="1">
      <c r="A235" s="1"/>
    </row>
    <row r="236" ht="15.75" customHeight="1">
      <c r="A236" s="1"/>
    </row>
    <row r="237" ht="15.75" customHeight="1">
      <c r="A237" s="1"/>
    </row>
    <row r="238" ht="15.75" customHeight="1">
      <c r="A238" s="1"/>
    </row>
    <row r="239" ht="15.75" customHeight="1">
      <c r="A239" s="1"/>
    </row>
    <row r="240" ht="15.75" customHeight="1">
      <c r="A240" s="1"/>
    </row>
    <row r="241" ht="15.75" customHeight="1">
      <c r="A241" s="1"/>
    </row>
    <row r="242" ht="15.75" customHeight="1">
      <c r="A242" s="1"/>
    </row>
    <row r="243" ht="15.75" customHeight="1">
      <c r="A243" s="1"/>
    </row>
    <row r="244" ht="15.75" customHeight="1">
      <c r="A244" s="1"/>
    </row>
    <row r="245" ht="15.75" customHeight="1">
      <c r="A245" s="1"/>
    </row>
    <row r="246" ht="15.75" customHeight="1">
      <c r="A246" s="1"/>
    </row>
    <row r="247" ht="15.75" customHeight="1">
      <c r="A247" s="1"/>
    </row>
    <row r="248" ht="15.75" customHeight="1">
      <c r="A248" s="1"/>
    </row>
    <row r="249" ht="15.75" customHeight="1">
      <c r="A249" s="1"/>
    </row>
    <row r="250" ht="15.75" customHeight="1">
      <c r="A250" s="1"/>
    </row>
    <row r="251" ht="15.75" customHeight="1">
      <c r="A251" s="1"/>
    </row>
    <row r="252" ht="15.75" customHeight="1">
      <c r="A252" s="1"/>
    </row>
    <row r="253" ht="15.75" customHeight="1">
      <c r="A253" s="1"/>
    </row>
    <row r="254" ht="15.75" customHeight="1">
      <c r="A254" s="1"/>
    </row>
    <row r="255" ht="15.75" customHeight="1">
      <c r="A255" s="1"/>
    </row>
    <row r="256" ht="15.75" customHeight="1">
      <c r="A256" s="1"/>
    </row>
    <row r="257" ht="15.75" customHeight="1">
      <c r="A257" s="1"/>
    </row>
    <row r="258" ht="15.75" customHeight="1">
      <c r="A258" s="1"/>
    </row>
    <row r="259" ht="15.75" customHeight="1">
      <c r="A259" s="1"/>
    </row>
    <row r="260" ht="15.75" customHeight="1">
      <c r="A260" s="1"/>
    </row>
    <row r="261" ht="15.75" customHeight="1">
      <c r="A261" s="1"/>
    </row>
    <row r="262" ht="15.75" customHeight="1">
      <c r="A262" s="1"/>
    </row>
    <row r="263" ht="15.75" customHeight="1">
      <c r="A263" s="1"/>
    </row>
    <row r="264" ht="15.75" customHeight="1">
      <c r="A264" s="1"/>
    </row>
    <row r="265" ht="15.75" customHeight="1">
      <c r="A265" s="1"/>
    </row>
    <row r="266" ht="15.75" customHeight="1">
      <c r="A266" s="1"/>
    </row>
    <row r="267" ht="15.75" customHeight="1">
      <c r="A267" s="1"/>
    </row>
    <row r="268" ht="15.75" customHeight="1">
      <c r="A268" s="1"/>
    </row>
    <row r="269" ht="15.75" customHeight="1">
      <c r="A269" s="1"/>
    </row>
    <row r="270" ht="15.75" customHeight="1">
      <c r="A270" s="1"/>
    </row>
    <row r="271" ht="15.75" customHeight="1">
      <c r="A271" s="1"/>
    </row>
    <row r="272" ht="15.75" customHeight="1">
      <c r="A272" s="1"/>
    </row>
    <row r="273" ht="15.75" customHeight="1">
      <c r="A273" s="1"/>
    </row>
    <row r="274" ht="15.75" customHeight="1">
      <c r="A274" s="1"/>
    </row>
    <row r="275" ht="15.75" customHeight="1">
      <c r="A275" s="1"/>
    </row>
    <row r="276" ht="15.75" customHeight="1">
      <c r="A276" s="1"/>
    </row>
    <row r="277" ht="15.75" customHeight="1">
      <c r="A277" s="1"/>
    </row>
    <row r="278" ht="15.75" customHeight="1">
      <c r="A278" s="1"/>
    </row>
    <row r="279" ht="15.75" customHeight="1">
      <c r="A279" s="1"/>
    </row>
    <row r="280" ht="15.75" customHeight="1">
      <c r="A280" s="1"/>
    </row>
    <row r="281" ht="15.75" customHeight="1">
      <c r="A281" s="1"/>
    </row>
    <row r="282" ht="15.75" customHeight="1">
      <c r="A282" s="1"/>
    </row>
    <row r="283" ht="15.75" customHeight="1">
      <c r="A283" s="1"/>
    </row>
    <row r="284" ht="15.75" customHeight="1">
      <c r="A284" s="1"/>
    </row>
    <row r="285" ht="15.75" customHeight="1">
      <c r="A285" s="1"/>
    </row>
    <row r="286" ht="15.75" customHeight="1">
      <c r="A286" s="1"/>
    </row>
    <row r="287" ht="15.75" customHeight="1">
      <c r="A287" s="1"/>
    </row>
    <row r="288" ht="15.75" customHeight="1">
      <c r="A288" s="1"/>
    </row>
    <row r="289" ht="15.75" customHeight="1">
      <c r="A289" s="1"/>
    </row>
    <row r="290" ht="15.75" customHeight="1">
      <c r="A290" s="1"/>
    </row>
    <row r="291" ht="15.75" customHeight="1">
      <c r="A291" s="1"/>
    </row>
    <row r="292" ht="15.75" customHeight="1">
      <c r="A292" s="1"/>
    </row>
    <row r="293" ht="15.75" customHeight="1">
      <c r="A293" s="1"/>
    </row>
    <row r="294" ht="15.75" customHeight="1">
      <c r="A294" s="1"/>
    </row>
    <row r="295" ht="15.75" customHeight="1">
      <c r="A295" s="1"/>
    </row>
    <row r="296" ht="15.75" customHeight="1">
      <c r="A296" s="1"/>
    </row>
    <row r="297" ht="15.75" customHeight="1">
      <c r="A297" s="1"/>
    </row>
    <row r="298" ht="15.75" customHeight="1">
      <c r="A298" s="1"/>
    </row>
    <row r="299" ht="15.75" customHeight="1">
      <c r="A299" s="1"/>
    </row>
    <row r="300" ht="15.75" customHeight="1">
      <c r="A300" s="1"/>
    </row>
    <row r="301" ht="15.75" customHeight="1">
      <c r="A301" s="1"/>
    </row>
    <row r="302" ht="15.75" customHeight="1">
      <c r="A302" s="1"/>
    </row>
    <row r="303" ht="15.75" customHeight="1">
      <c r="A303" s="1"/>
    </row>
    <row r="304" ht="15.75" customHeight="1">
      <c r="A304" s="1"/>
    </row>
    <row r="305" ht="15.75" customHeight="1">
      <c r="A305" s="1"/>
    </row>
    <row r="306" ht="15.75" customHeight="1">
      <c r="A306" s="1"/>
    </row>
    <row r="307" ht="15.75" customHeight="1">
      <c r="A307" s="1"/>
    </row>
    <row r="308" ht="15.75" customHeight="1">
      <c r="A308" s="1"/>
    </row>
    <row r="309" ht="15.75" customHeight="1">
      <c r="A309" s="1"/>
    </row>
    <row r="310" ht="15.75" customHeight="1">
      <c r="A310" s="1"/>
    </row>
    <row r="311" ht="15.75" customHeight="1">
      <c r="A311" s="1"/>
    </row>
    <row r="312" ht="15.75" customHeight="1">
      <c r="A312" s="1"/>
    </row>
    <row r="313" ht="15.75" customHeight="1">
      <c r="A313" s="1"/>
    </row>
    <row r="314" ht="15.75" customHeight="1">
      <c r="A314" s="1"/>
    </row>
    <row r="315" ht="15.75" customHeight="1">
      <c r="A315" s="1"/>
    </row>
    <row r="316" ht="15.75" customHeight="1">
      <c r="A316" s="1"/>
    </row>
    <row r="317" ht="15.75" customHeight="1">
      <c r="A317" s="1"/>
    </row>
    <row r="318" ht="15.75" customHeight="1">
      <c r="A318" s="1"/>
    </row>
    <row r="319" ht="15.75" customHeight="1">
      <c r="A319" s="1"/>
    </row>
    <row r="320" ht="15.75" customHeight="1">
      <c r="A320" s="1"/>
    </row>
    <row r="321" ht="15.75" customHeight="1">
      <c r="A321" s="1"/>
    </row>
    <row r="322" ht="15.75" customHeight="1">
      <c r="A322" s="1"/>
    </row>
    <row r="323" ht="15.75" customHeight="1">
      <c r="A323" s="1"/>
    </row>
    <row r="324" ht="15.75" customHeight="1">
      <c r="A324" s="1"/>
    </row>
    <row r="325" ht="15.75" customHeight="1">
      <c r="A325" s="1"/>
    </row>
    <row r="326" ht="15.75" customHeight="1">
      <c r="A326" s="1"/>
    </row>
    <row r="327" ht="15.75" customHeight="1">
      <c r="A327" s="1"/>
    </row>
    <row r="328" ht="15.75" customHeight="1">
      <c r="A328" s="1"/>
    </row>
    <row r="329" ht="15.75" customHeight="1">
      <c r="A329" s="1"/>
    </row>
    <row r="330" ht="15.75" customHeight="1">
      <c r="A330" s="1"/>
    </row>
    <row r="331" ht="15.75" customHeight="1">
      <c r="A331" s="1"/>
    </row>
    <row r="332" ht="15.75" customHeight="1">
      <c r="A332" s="1"/>
    </row>
    <row r="333" ht="15.75" customHeight="1">
      <c r="A333" s="1"/>
    </row>
    <row r="334" ht="15.75" customHeight="1">
      <c r="A334" s="1"/>
    </row>
    <row r="335" ht="15.75" customHeight="1">
      <c r="A335" s="1"/>
    </row>
    <row r="336" ht="15.75" customHeight="1">
      <c r="A336" s="1"/>
    </row>
    <row r="337" ht="15.75" customHeight="1">
      <c r="A337" s="1"/>
    </row>
    <row r="338" ht="15.75" customHeight="1">
      <c r="A338" s="1"/>
    </row>
    <row r="339" ht="15.75" customHeight="1">
      <c r="A339" s="1"/>
    </row>
    <row r="340" ht="15.75" customHeight="1">
      <c r="A340" s="1"/>
    </row>
    <row r="341" ht="15.75" customHeight="1">
      <c r="A341" s="1"/>
    </row>
    <row r="342" ht="15.75" customHeight="1">
      <c r="A342" s="1"/>
    </row>
    <row r="343" ht="15.75" customHeight="1">
      <c r="A343" s="1"/>
    </row>
    <row r="344" ht="15.75" customHeight="1">
      <c r="A344" s="1"/>
    </row>
    <row r="345" ht="15.75" customHeight="1">
      <c r="A345" s="1"/>
    </row>
    <row r="346" ht="15.75" customHeight="1">
      <c r="A346" s="1"/>
    </row>
    <row r="347" ht="15.75" customHeight="1">
      <c r="A347" s="1"/>
    </row>
    <row r="348" ht="15.75" customHeight="1">
      <c r="A348" s="1"/>
    </row>
    <row r="349" ht="15.75" customHeight="1">
      <c r="A349" s="1"/>
    </row>
    <row r="350" ht="15.75" customHeight="1">
      <c r="A350" s="1"/>
    </row>
    <row r="351" ht="15.75" customHeight="1">
      <c r="A351" s="1"/>
    </row>
    <row r="352" ht="15.75" customHeight="1">
      <c r="A352" s="1"/>
    </row>
    <row r="353" ht="15.75" customHeight="1">
      <c r="A353" s="1"/>
    </row>
    <row r="354" ht="15.75" customHeight="1">
      <c r="A354" s="1"/>
    </row>
    <row r="355" ht="15.75" customHeight="1">
      <c r="A355" s="1"/>
    </row>
    <row r="356" ht="15.75" customHeight="1">
      <c r="A356" s="1"/>
    </row>
    <row r="357" ht="15.75" customHeight="1">
      <c r="A357" s="1"/>
    </row>
    <row r="358" ht="15.75" customHeight="1">
      <c r="A358" s="1"/>
    </row>
    <row r="359" ht="15.75" customHeight="1">
      <c r="A359" s="1"/>
    </row>
    <row r="360" ht="15.75" customHeight="1">
      <c r="A360" s="1"/>
    </row>
    <row r="361" ht="15.75" customHeight="1">
      <c r="A361" s="1"/>
    </row>
    <row r="362" ht="15.75" customHeight="1">
      <c r="A362" s="1"/>
    </row>
    <row r="363" ht="15.75" customHeight="1">
      <c r="A363" s="1"/>
    </row>
    <row r="364" ht="15.75" customHeight="1">
      <c r="A364" s="1"/>
    </row>
    <row r="365" ht="15.75" customHeight="1">
      <c r="A365" s="1"/>
    </row>
    <row r="366" ht="15.75" customHeight="1">
      <c r="A366" s="1"/>
    </row>
    <row r="367" ht="15.75" customHeight="1">
      <c r="A367" s="1"/>
    </row>
    <row r="368" ht="15.75" customHeight="1">
      <c r="A368" s="1"/>
    </row>
    <row r="369" ht="15.75" customHeight="1">
      <c r="A369" s="1"/>
    </row>
    <row r="370" ht="15.75" customHeight="1">
      <c r="A370" s="1"/>
    </row>
    <row r="371" ht="15.75" customHeight="1">
      <c r="A371" s="1"/>
    </row>
    <row r="372" ht="15.75" customHeight="1">
      <c r="A372" s="1"/>
    </row>
    <row r="373" ht="15.75" customHeight="1">
      <c r="A373" s="1"/>
    </row>
    <row r="374" ht="15.75" customHeight="1">
      <c r="A374" s="1"/>
    </row>
    <row r="375" ht="15.75" customHeight="1">
      <c r="A375" s="1"/>
    </row>
    <row r="376" ht="15.75" customHeight="1">
      <c r="A376" s="1"/>
    </row>
    <row r="377" ht="15.75" customHeight="1">
      <c r="A377" s="1"/>
    </row>
    <row r="378" ht="15.75" customHeight="1">
      <c r="A378" s="1"/>
    </row>
    <row r="379" ht="15.75" customHeight="1">
      <c r="A379" s="1"/>
    </row>
    <row r="380" ht="15.75" customHeight="1">
      <c r="A380" s="1"/>
    </row>
    <row r="381" ht="15.75" customHeight="1">
      <c r="A381" s="1"/>
    </row>
    <row r="382" ht="15.75" customHeight="1">
      <c r="A382" s="1"/>
    </row>
    <row r="383" ht="15.75" customHeight="1">
      <c r="A383" s="1"/>
    </row>
    <row r="384" ht="15.75" customHeight="1">
      <c r="A384" s="1"/>
    </row>
    <row r="385" ht="15.75" customHeight="1">
      <c r="A385" s="1"/>
    </row>
    <row r="386" ht="15.75" customHeight="1">
      <c r="A386" s="1"/>
    </row>
    <row r="387" ht="15.75" customHeight="1">
      <c r="A387" s="1"/>
    </row>
    <row r="388" ht="15.75" customHeight="1">
      <c r="A388" s="1"/>
    </row>
    <row r="389" ht="15.75" customHeight="1">
      <c r="A389" s="1"/>
    </row>
    <row r="390" ht="15.75" customHeight="1">
      <c r="A390" s="1"/>
    </row>
    <row r="391" ht="15.75" customHeight="1">
      <c r="A391" s="1"/>
    </row>
    <row r="392" ht="15.75" customHeight="1">
      <c r="A392" s="1"/>
    </row>
    <row r="393" ht="15.75" customHeight="1">
      <c r="A393" s="1"/>
    </row>
    <row r="394" ht="15.75" customHeight="1">
      <c r="A394" s="1"/>
    </row>
    <row r="395" ht="15.75" customHeight="1">
      <c r="A395" s="1"/>
    </row>
    <row r="396" ht="15.75" customHeight="1">
      <c r="A396" s="1"/>
    </row>
    <row r="397" ht="15.75" customHeight="1">
      <c r="A397" s="1"/>
    </row>
    <row r="398" ht="15.75" customHeight="1">
      <c r="A398" s="1"/>
    </row>
    <row r="399" ht="15.75" customHeight="1">
      <c r="A399" s="1"/>
    </row>
    <row r="400" ht="15.75" customHeight="1">
      <c r="A400" s="1"/>
    </row>
    <row r="401" ht="15.75" customHeight="1">
      <c r="A401" s="1"/>
    </row>
    <row r="402" ht="15.75" customHeight="1">
      <c r="A402" s="1"/>
    </row>
    <row r="403" ht="15.75" customHeight="1">
      <c r="A403" s="1"/>
    </row>
    <row r="404" ht="15.75" customHeight="1">
      <c r="A404" s="1"/>
    </row>
    <row r="405" ht="15.75" customHeight="1">
      <c r="A405" s="1"/>
    </row>
    <row r="406" ht="15.75" customHeight="1">
      <c r="A406" s="1"/>
    </row>
    <row r="407" ht="15.75" customHeight="1">
      <c r="A407" s="1"/>
    </row>
    <row r="408" ht="15.75" customHeight="1">
      <c r="A408" s="1"/>
    </row>
    <row r="409" ht="15.75" customHeight="1">
      <c r="A409" s="1"/>
    </row>
    <row r="410" ht="15.75" customHeight="1">
      <c r="A410" s="1"/>
    </row>
    <row r="411" ht="15.75" customHeight="1">
      <c r="A411" s="1"/>
    </row>
    <row r="412" ht="15.75" customHeight="1">
      <c r="A412" s="1"/>
    </row>
    <row r="413" ht="15.75" customHeight="1">
      <c r="A413" s="1"/>
    </row>
    <row r="414" ht="15.75" customHeight="1">
      <c r="A414" s="1"/>
    </row>
    <row r="415" ht="15.75" customHeight="1">
      <c r="A415" s="1"/>
    </row>
    <row r="416" ht="15.75" customHeight="1">
      <c r="A416" s="1"/>
    </row>
    <row r="417" ht="15.75" customHeight="1">
      <c r="A417" s="1"/>
    </row>
    <row r="418" ht="15.75" customHeight="1">
      <c r="A418" s="1"/>
    </row>
    <row r="419" ht="15.75" customHeight="1">
      <c r="A419" s="1"/>
    </row>
    <row r="420" ht="15.75" customHeight="1">
      <c r="A420" s="1"/>
    </row>
    <row r="421" ht="15.75" customHeight="1">
      <c r="A421" s="1"/>
    </row>
    <row r="422" ht="15.75" customHeight="1">
      <c r="A422" s="1"/>
    </row>
    <row r="423" ht="15.75" customHeight="1">
      <c r="A423" s="1"/>
    </row>
    <row r="424" ht="15.75" customHeight="1">
      <c r="A424" s="1"/>
    </row>
    <row r="425" ht="15.75" customHeight="1">
      <c r="A425" s="1"/>
    </row>
    <row r="426" ht="15.75" customHeight="1">
      <c r="A426" s="1"/>
    </row>
    <row r="427" ht="15.75" customHeight="1">
      <c r="A427" s="1"/>
    </row>
    <row r="428" ht="15.75" customHeight="1">
      <c r="A428" s="1"/>
    </row>
    <row r="429" ht="15.75" customHeight="1">
      <c r="A429" s="1"/>
    </row>
    <row r="430" ht="15.75" customHeight="1">
      <c r="A430" s="1"/>
    </row>
    <row r="431" ht="15.75" customHeight="1">
      <c r="A431" s="1"/>
    </row>
    <row r="432" ht="15.75" customHeight="1">
      <c r="A432" s="1"/>
    </row>
    <row r="433" ht="15.75" customHeight="1">
      <c r="A433" s="1"/>
    </row>
    <row r="434" ht="15.75" customHeight="1">
      <c r="A434" s="1"/>
    </row>
    <row r="435" ht="15.75" customHeight="1">
      <c r="A435" s="1"/>
    </row>
    <row r="436" ht="15.75" customHeight="1">
      <c r="A436" s="1"/>
    </row>
    <row r="437" ht="15.75" customHeight="1">
      <c r="A437" s="1"/>
    </row>
    <row r="438" ht="15.75" customHeight="1">
      <c r="A438" s="1"/>
    </row>
    <row r="439" ht="15.75" customHeight="1">
      <c r="A439" s="1"/>
    </row>
    <row r="440" ht="15.75" customHeight="1">
      <c r="A440" s="1"/>
    </row>
    <row r="441" ht="15.75" customHeight="1">
      <c r="A441" s="1"/>
    </row>
    <row r="442" ht="15.75" customHeight="1">
      <c r="A442" s="1"/>
    </row>
    <row r="443" ht="15.75" customHeight="1">
      <c r="A443" s="1"/>
    </row>
    <row r="444" ht="15.75" customHeight="1">
      <c r="A444" s="1"/>
    </row>
    <row r="445" ht="15.75" customHeight="1">
      <c r="A445" s="1"/>
    </row>
    <row r="446" ht="15.75" customHeight="1">
      <c r="A446" s="1"/>
    </row>
    <row r="447" ht="15.75" customHeight="1">
      <c r="A447" s="1"/>
    </row>
    <row r="448" ht="15.75" customHeight="1">
      <c r="A448" s="1"/>
    </row>
    <row r="449" ht="15.75" customHeight="1">
      <c r="A449" s="1"/>
    </row>
    <row r="450" ht="15.75" customHeight="1">
      <c r="A450" s="1"/>
    </row>
    <row r="451" ht="15.75" customHeight="1">
      <c r="A451" s="1"/>
    </row>
    <row r="452" ht="15.75" customHeight="1">
      <c r="A452" s="1"/>
    </row>
    <row r="453" ht="15.75" customHeight="1">
      <c r="A453" s="1"/>
    </row>
    <row r="454" ht="15.75" customHeight="1">
      <c r="A454" s="1"/>
    </row>
    <row r="455" ht="15.75" customHeight="1">
      <c r="A455" s="1"/>
    </row>
    <row r="456" ht="15.75" customHeight="1">
      <c r="A456" s="1"/>
    </row>
    <row r="457" ht="15.75" customHeight="1">
      <c r="A457" s="1"/>
    </row>
    <row r="458" ht="15.75" customHeight="1">
      <c r="A458" s="1"/>
    </row>
    <row r="459" ht="15.75" customHeight="1">
      <c r="A459" s="1"/>
    </row>
    <row r="460" ht="15.75" customHeight="1">
      <c r="A460" s="1"/>
    </row>
    <row r="461" ht="15.75" customHeight="1">
      <c r="A461" s="1"/>
    </row>
    <row r="462" ht="15.75" customHeight="1">
      <c r="A462" s="1"/>
    </row>
    <row r="463" ht="15.75" customHeight="1">
      <c r="A463" s="1"/>
    </row>
    <row r="464" ht="15.75" customHeight="1">
      <c r="A464" s="1"/>
    </row>
    <row r="465" ht="15.75" customHeight="1">
      <c r="A465" s="1"/>
    </row>
    <row r="466" ht="15.75" customHeight="1">
      <c r="A466" s="1"/>
    </row>
    <row r="467" ht="15.75" customHeight="1">
      <c r="A467" s="1"/>
    </row>
    <row r="468" ht="15.75" customHeight="1">
      <c r="A468" s="1"/>
    </row>
    <row r="469" ht="15.75" customHeight="1">
      <c r="A469" s="1"/>
    </row>
    <row r="470" ht="15.75" customHeight="1">
      <c r="A470" s="1"/>
    </row>
    <row r="471" ht="15.75" customHeight="1">
      <c r="A471" s="1"/>
    </row>
    <row r="472" ht="15.75" customHeight="1">
      <c r="A472" s="1"/>
    </row>
    <row r="473" ht="15.75" customHeight="1">
      <c r="A473" s="1"/>
    </row>
    <row r="474" ht="15.75" customHeight="1">
      <c r="A474" s="1"/>
    </row>
    <row r="475" ht="15.75" customHeight="1">
      <c r="A475" s="1"/>
    </row>
    <row r="476" ht="15.75" customHeight="1">
      <c r="A476" s="1"/>
    </row>
    <row r="477" ht="15.75" customHeight="1">
      <c r="A477" s="1"/>
    </row>
    <row r="478" ht="15.75" customHeight="1">
      <c r="A478" s="1"/>
    </row>
    <row r="479" ht="15.75" customHeight="1">
      <c r="A479" s="1"/>
    </row>
    <row r="480" ht="15.75" customHeight="1">
      <c r="A480" s="1"/>
    </row>
    <row r="481" ht="15.75" customHeight="1">
      <c r="A481" s="1"/>
    </row>
    <row r="482" ht="15.75" customHeight="1">
      <c r="A482" s="1"/>
    </row>
    <row r="483" ht="15.75" customHeight="1">
      <c r="A483" s="1"/>
    </row>
    <row r="484" ht="15.75" customHeight="1">
      <c r="A484" s="1"/>
    </row>
    <row r="485" ht="15.75" customHeight="1">
      <c r="A485" s="1"/>
    </row>
    <row r="486" ht="15.75" customHeight="1">
      <c r="A486" s="1"/>
    </row>
    <row r="487" ht="15.75" customHeight="1">
      <c r="A487" s="1"/>
    </row>
    <row r="488" ht="15.75" customHeight="1">
      <c r="A488" s="1"/>
    </row>
    <row r="489" ht="15.75" customHeight="1">
      <c r="A489" s="1"/>
    </row>
    <row r="490" ht="15.75" customHeight="1">
      <c r="A490" s="1"/>
    </row>
    <row r="491" ht="15.75" customHeight="1">
      <c r="A491" s="1"/>
    </row>
    <row r="492" ht="15.75" customHeight="1">
      <c r="A492" s="1"/>
    </row>
    <row r="493" ht="15.75" customHeight="1">
      <c r="A493" s="1"/>
    </row>
    <row r="494" ht="15.75" customHeight="1">
      <c r="A494" s="1"/>
    </row>
    <row r="495" ht="15.75" customHeight="1">
      <c r="A495" s="1"/>
    </row>
    <row r="496" ht="15.75" customHeight="1">
      <c r="A496" s="1"/>
    </row>
    <row r="497" ht="15.75" customHeight="1">
      <c r="A497" s="1"/>
    </row>
    <row r="498" ht="15.75" customHeight="1">
      <c r="A498" s="1"/>
    </row>
    <row r="499" ht="15.75" customHeight="1">
      <c r="A499" s="1"/>
    </row>
    <row r="500" ht="15.75" customHeight="1">
      <c r="A500" s="1"/>
    </row>
    <row r="501" ht="15.75" customHeight="1">
      <c r="A501" s="1"/>
    </row>
    <row r="502" ht="15.75" customHeight="1">
      <c r="A502" s="1"/>
    </row>
    <row r="503" ht="15.75" customHeight="1">
      <c r="A503" s="1"/>
    </row>
    <row r="504" ht="15.75" customHeight="1">
      <c r="A504" s="1"/>
    </row>
    <row r="505" ht="15.75" customHeight="1">
      <c r="A505" s="1"/>
    </row>
    <row r="506" ht="15.75" customHeight="1">
      <c r="A506" s="1"/>
    </row>
    <row r="507" ht="15.75" customHeight="1">
      <c r="A507" s="1"/>
    </row>
    <row r="508" ht="15.75" customHeight="1">
      <c r="A508" s="1"/>
    </row>
    <row r="509" ht="15.75" customHeight="1">
      <c r="A509" s="1"/>
    </row>
    <row r="510" ht="15.75" customHeight="1">
      <c r="A510" s="1"/>
    </row>
    <row r="511" ht="15.75" customHeight="1">
      <c r="A511" s="1"/>
    </row>
    <row r="512" ht="15.75" customHeight="1">
      <c r="A512" s="1"/>
    </row>
    <row r="513" ht="15.75" customHeight="1">
      <c r="A513" s="1"/>
    </row>
    <row r="514" ht="15.75" customHeight="1">
      <c r="A514" s="1"/>
    </row>
    <row r="515" ht="15.75" customHeight="1">
      <c r="A515" s="1"/>
    </row>
    <row r="516" ht="15.75" customHeight="1">
      <c r="A516" s="1"/>
    </row>
    <row r="517" ht="15.75" customHeight="1">
      <c r="A517" s="1"/>
    </row>
    <row r="518" ht="15.75" customHeight="1">
      <c r="A518" s="1"/>
    </row>
    <row r="519" ht="15.75" customHeight="1">
      <c r="A519" s="1"/>
    </row>
    <row r="520" ht="15.75" customHeight="1">
      <c r="A520" s="1"/>
    </row>
    <row r="521" ht="15.75" customHeight="1">
      <c r="A521" s="1"/>
    </row>
    <row r="522" ht="15.75" customHeight="1">
      <c r="A522" s="1"/>
    </row>
    <row r="523" ht="15.75" customHeight="1">
      <c r="A523" s="1"/>
    </row>
    <row r="524" ht="15.75" customHeight="1">
      <c r="A524" s="1"/>
    </row>
    <row r="525" ht="15.75" customHeight="1">
      <c r="A525" s="1"/>
    </row>
    <row r="526" ht="15.75" customHeight="1">
      <c r="A526" s="1"/>
    </row>
    <row r="527" ht="15.75" customHeight="1">
      <c r="A527" s="1"/>
    </row>
    <row r="528" ht="15.75" customHeight="1">
      <c r="A528" s="1"/>
    </row>
    <row r="529" ht="15.75" customHeight="1">
      <c r="A529" s="1"/>
    </row>
    <row r="530" ht="15.75" customHeight="1">
      <c r="A530" s="1"/>
    </row>
    <row r="531" ht="15.75" customHeight="1">
      <c r="A531" s="1"/>
    </row>
    <row r="532" ht="15.75" customHeight="1">
      <c r="A532" s="1"/>
    </row>
    <row r="533" ht="15.75" customHeight="1">
      <c r="A533" s="1"/>
    </row>
    <row r="534" ht="15.75" customHeight="1">
      <c r="A534" s="1"/>
    </row>
    <row r="535" ht="15.75" customHeight="1">
      <c r="A535" s="1"/>
    </row>
    <row r="536" ht="15.75" customHeight="1">
      <c r="A536" s="1"/>
    </row>
    <row r="537" ht="15.75" customHeight="1">
      <c r="A537" s="1"/>
    </row>
    <row r="538" ht="15.75" customHeight="1">
      <c r="A538" s="1"/>
    </row>
    <row r="539" ht="15.75" customHeight="1">
      <c r="A539" s="1"/>
    </row>
    <row r="540" ht="15.75" customHeight="1">
      <c r="A540" s="1"/>
    </row>
    <row r="541" ht="15.75" customHeight="1">
      <c r="A541" s="1"/>
    </row>
    <row r="542" ht="15.75" customHeight="1">
      <c r="A542" s="1"/>
    </row>
    <row r="543" ht="15.75" customHeight="1">
      <c r="A543" s="1"/>
    </row>
    <row r="544" ht="15.75" customHeight="1">
      <c r="A544" s="1"/>
    </row>
    <row r="545" ht="15.75" customHeight="1">
      <c r="A545" s="1"/>
    </row>
    <row r="546" ht="15.75" customHeight="1">
      <c r="A546" s="1"/>
    </row>
    <row r="547" ht="15.75" customHeight="1">
      <c r="A547" s="1"/>
    </row>
    <row r="548" ht="15.75" customHeight="1">
      <c r="A548" s="1"/>
    </row>
    <row r="549" ht="15.75" customHeight="1">
      <c r="A549" s="1"/>
    </row>
    <row r="550" ht="15.75" customHeight="1">
      <c r="A550" s="1"/>
    </row>
    <row r="551" ht="15.75" customHeight="1">
      <c r="A551" s="1"/>
    </row>
    <row r="552" ht="15.75" customHeight="1">
      <c r="A552" s="1"/>
    </row>
    <row r="553" ht="15.75" customHeight="1">
      <c r="A553" s="1"/>
    </row>
    <row r="554" ht="15.75" customHeight="1">
      <c r="A554" s="1"/>
    </row>
    <row r="555" ht="15.75" customHeight="1">
      <c r="A555" s="1"/>
    </row>
    <row r="556" ht="15.75" customHeight="1">
      <c r="A556" s="1"/>
    </row>
    <row r="557" ht="15.75" customHeight="1">
      <c r="A557" s="1"/>
    </row>
    <row r="558" ht="15.75" customHeight="1">
      <c r="A558" s="1"/>
    </row>
    <row r="559" ht="15.75" customHeight="1">
      <c r="A559" s="1"/>
    </row>
    <row r="560" ht="15.75" customHeight="1">
      <c r="A560" s="1"/>
    </row>
    <row r="561" ht="15.75" customHeight="1">
      <c r="A561" s="1"/>
    </row>
    <row r="562" ht="15.75" customHeight="1">
      <c r="A562" s="1"/>
    </row>
    <row r="563" ht="15.75" customHeight="1">
      <c r="A563" s="1"/>
    </row>
    <row r="564" ht="15.75" customHeight="1">
      <c r="A564" s="1"/>
    </row>
    <row r="565" ht="15.75" customHeight="1">
      <c r="A565" s="1"/>
    </row>
    <row r="566" ht="15.75" customHeight="1">
      <c r="A566" s="1"/>
    </row>
    <row r="567" ht="15.75" customHeight="1">
      <c r="A567" s="1"/>
    </row>
    <row r="568" ht="15.75" customHeight="1">
      <c r="A568" s="1"/>
    </row>
    <row r="569" ht="15.75" customHeight="1">
      <c r="A569" s="1"/>
    </row>
    <row r="570" ht="15.75" customHeight="1">
      <c r="A570" s="1"/>
    </row>
    <row r="571" ht="15.75" customHeight="1">
      <c r="A571" s="1"/>
    </row>
    <row r="572" ht="15.75" customHeight="1">
      <c r="A572" s="1"/>
    </row>
    <row r="573" ht="15.75" customHeight="1">
      <c r="A573" s="1"/>
    </row>
    <row r="574" ht="15.75" customHeight="1">
      <c r="A574" s="1"/>
    </row>
    <row r="575" ht="15.75" customHeight="1">
      <c r="A575" s="1"/>
    </row>
    <row r="576" ht="15.75" customHeight="1">
      <c r="A576" s="1"/>
    </row>
    <row r="577" ht="15.75" customHeight="1">
      <c r="A577" s="1"/>
    </row>
    <row r="578" ht="15.75" customHeight="1">
      <c r="A578" s="1"/>
    </row>
    <row r="579" ht="15.75" customHeight="1">
      <c r="A579" s="1"/>
    </row>
    <row r="580" ht="15.75" customHeight="1">
      <c r="A580" s="1"/>
    </row>
    <row r="581" ht="15.75" customHeight="1">
      <c r="A581" s="1"/>
    </row>
    <row r="582" ht="15.75" customHeight="1">
      <c r="A582" s="1"/>
    </row>
    <row r="583" ht="15.75" customHeight="1">
      <c r="A583" s="1"/>
    </row>
    <row r="584" ht="15.75" customHeight="1">
      <c r="A584" s="1"/>
    </row>
    <row r="585" ht="15.75" customHeight="1">
      <c r="A585" s="1"/>
    </row>
    <row r="586" ht="15.75" customHeight="1">
      <c r="A586" s="1"/>
    </row>
    <row r="587" ht="15.75" customHeight="1">
      <c r="A587" s="1"/>
    </row>
    <row r="588" ht="15.75" customHeight="1">
      <c r="A588" s="1"/>
    </row>
    <row r="589" ht="15.75" customHeight="1">
      <c r="A589" s="1"/>
    </row>
    <row r="590" ht="15.75" customHeight="1">
      <c r="A590" s="1"/>
    </row>
    <row r="591" ht="15.75" customHeight="1">
      <c r="A591" s="1"/>
    </row>
    <row r="592" ht="15.75" customHeight="1">
      <c r="A592" s="1"/>
    </row>
    <row r="593" ht="15.75" customHeight="1">
      <c r="A593" s="1"/>
    </row>
    <row r="594" ht="15.75" customHeight="1">
      <c r="A594" s="1"/>
    </row>
    <row r="595" ht="15.75" customHeight="1">
      <c r="A595" s="1"/>
    </row>
    <row r="596" ht="15.75" customHeight="1">
      <c r="A596" s="1"/>
    </row>
    <row r="597" ht="15.75" customHeight="1">
      <c r="A597" s="1"/>
    </row>
    <row r="598" ht="15.75" customHeight="1">
      <c r="A598" s="1"/>
    </row>
    <row r="599" ht="15.75" customHeight="1">
      <c r="A599" s="1"/>
    </row>
    <row r="600" ht="15.75" customHeight="1">
      <c r="A600" s="1"/>
    </row>
    <row r="601" ht="15.75" customHeight="1">
      <c r="A601" s="1"/>
    </row>
    <row r="602" ht="15.75" customHeight="1">
      <c r="A602" s="1"/>
    </row>
    <row r="603" ht="15.75" customHeight="1">
      <c r="A603" s="1"/>
    </row>
    <row r="604" ht="15.75" customHeight="1">
      <c r="A604" s="1"/>
    </row>
    <row r="605" ht="15.75" customHeight="1">
      <c r="A605" s="1"/>
    </row>
    <row r="606" ht="15.75" customHeight="1">
      <c r="A606" s="1"/>
    </row>
    <row r="607" ht="15.75" customHeight="1">
      <c r="A607" s="1"/>
    </row>
    <row r="608" ht="15.75" customHeight="1">
      <c r="A608" s="1"/>
    </row>
    <row r="609" ht="15.75" customHeight="1">
      <c r="A609" s="1"/>
    </row>
    <row r="610" ht="15.75" customHeight="1">
      <c r="A610" s="1"/>
    </row>
    <row r="611" ht="15.75" customHeight="1">
      <c r="A611" s="1"/>
    </row>
    <row r="612" ht="15.75" customHeight="1">
      <c r="A612" s="1"/>
    </row>
    <row r="613" ht="15.75" customHeight="1">
      <c r="A613" s="1"/>
    </row>
    <row r="614" ht="15.75" customHeight="1">
      <c r="A614" s="1"/>
    </row>
    <row r="615" ht="15.75" customHeight="1">
      <c r="A615" s="1"/>
    </row>
    <row r="616" ht="15.75" customHeight="1">
      <c r="A616" s="1"/>
    </row>
    <row r="617" ht="15.75" customHeight="1">
      <c r="A617" s="1"/>
    </row>
    <row r="618" ht="15.75" customHeight="1">
      <c r="A618" s="1"/>
    </row>
    <row r="619" ht="15.75" customHeight="1">
      <c r="A619" s="1"/>
    </row>
    <row r="620" ht="15.75" customHeight="1">
      <c r="A620" s="1"/>
    </row>
    <row r="621" ht="15.75" customHeight="1">
      <c r="A621" s="1"/>
    </row>
    <row r="622" ht="15.75" customHeight="1">
      <c r="A622" s="1"/>
    </row>
    <row r="623" ht="15.75" customHeight="1">
      <c r="A623" s="1"/>
    </row>
    <row r="624" ht="15.75" customHeight="1">
      <c r="A624" s="1"/>
    </row>
    <row r="625" ht="15.75" customHeight="1">
      <c r="A625" s="1"/>
    </row>
    <row r="626" ht="15.75" customHeight="1">
      <c r="A626" s="1"/>
    </row>
    <row r="627" ht="15.75" customHeight="1">
      <c r="A627" s="1"/>
    </row>
    <row r="628" ht="15.75" customHeight="1">
      <c r="A628" s="1"/>
    </row>
    <row r="629" ht="15.75" customHeight="1">
      <c r="A629" s="1"/>
    </row>
    <row r="630" ht="15.75" customHeight="1">
      <c r="A630" s="1"/>
    </row>
    <row r="631" ht="15.75" customHeight="1">
      <c r="A631" s="1"/>
    </row>
    <row r="632" ht="15.75" customHeight="1">
      <c r="A632" s="1"/>
    </row>
    <row r="633" ht="15.75" customHeight="1">
      <c r="A633" s="1"/>
    </row>
    <row r="634" ht="15.75" customHeight="1">
      <c r="A634" s="1"/>
    </row>
    <row r="635" ht="15.75" customHeight="1">
      <c r="A635" s="1"/>
    </row>
    <row r="636" ht="15.75" customHeight="1">
      <c r="A636" s="1"/>
    </row>
    <row r="637" ht="15.75" customHeight="1">
      <c r="A637" s="1"/>
    </row>
    <row r="638" ht="15.75" customHeight="1">
      <c r="A638" s="1"/>
    </row>
    <row r="639" ht="15.75" customHeight="1">
      <c r="A639" s="1"/>
    </row>
    <row r="640" ht="15.75" customHeight="1">
      <c r="A640" s="1"/>
    </row>
    <row r="641" ht="15.75" customHeight="1">
      <c r="A641" s="1"/>
    </row>
    <row r="642" ht="15.75" customHeight="1">
      <c r="A642" s="1"/>
    </row>
    <row r="643" ht="15.75" customHeight="1">
      <c r="A643" s="1"/>
    </row>
    <row r="644" ht="15.75" customHeight="1">
      <c r="A644" s="1"/>
    </row>
    <row r="645" ht="15.75" customHeight="1">
      <c r="A645" s="1"/>
    </row>
    <row r="646" ht="15.75" customHeight="1">
      <c r="A646" s="1"/>
    </row>
    <row r="647" ht="15.75" customHeight="1">
      <c r="A647" s="1"/>
    </row>
    <row r="648" ht="15.75" customHeight="1">
      <c r="A648" s="1"/>
    </row>
    <row r="649" ht="15.75" customHeight="1">
      <c r="A649" s="1"/>
    </row>
    <row r="650" ht="15.75" customHeight="1">
      <c r="A650" s="1"/>
    </row>
    <row r="651" ht="15.75" customHeight="1">
      <c r="A651" s="1"/>
    </row>
    <row r="652" ht="15.75" customHeight="1">
      <c r="A652" s="1"/>
    </row>
    <row r="653" ht="15.75" customHeight="1">
      <c r="A653" s="1"/>
    </row>
    <row r="654" ht="15.75" customHeight="1">
      <c r="A654" s="1"/>
    </row>
    <row r="655" ht="15.75" customHeight="1">
      <c r="A655" s="1"/>
    </row>
    <row r="656" ht="15.75" customHeight="1">
      <c r="A656" s="1"/>
    </row>
    <row r="657" ht="15.75" customHeight="1">
      <c r="A657" s="1"/>
    </row>
    <row r="658" ht="15.75" customHeight="1">
      <c r="A658" s="1"/>
    </row>
    <row r="659" ht="15.75" customHeight="1">
      <c r="A659" s="1"/>
    </row>
    <row r="660" ht="15.75" customHeight="1">
      <c r="A660" s="1"/>
    </row>
    <row r="661" ht="15.75" customHeight="1">
      <c r="A661" s="1"/>
    </row>
    <row r="662" ht="15.75" customHeight="1">
      <c r="A662" s="1"/>
    </row>
    <row r="663" ht="15.75" customHeight="1">
      <c r="A663" s="1"/>
    </row>
    <row r="664" ht="15.75" customHeight="1">
      <c r="A664" s="1"/>
    </row>
    <row r="665" ht="15.75" customHeight="1">
      <c r="A665" s="1"/>
    </row>
    <row r="666" ht="15.75" customHeight="1">
      <c r="A666" s="1"/>
    </row>
    <row r="667" ht="15.75" customHeight="1">
      <c r="A667" s="1"/>
    </row>
    <row r="668" ht="15.75" customHeight="1">
      <c r="A668" s="1"/>
    </row>
    <row r="669" ht="15.75" customHeight="1">
      <c r="A669" s="1"/>
    </row>
    <row r="670" ht="15.75" customHeight="1">
      <c r="A670" s="1"/>
    </row>
    <row r="671" ht="15.75" customHeight="1">
      <c r="A671" s="1"/>
    </row>
    <row r="672" ht="15.75" customHeight="1">
      <c r="A672" s="1"/>
    </row>
    <row r="673" ht="15.75" customHeight="1">
      <c r="A673" s="1"/>
    </row>
    <row r="674" ht="15.75" customHeight="1">
      <c r="A674" s="1"/>
    </row>
    <row r="675" ht="15.75" customHeight="1">
      <c r="A675" s="1"/>
    </row>
    <row r="676" ht="15.75" customHeight="1">
      <c r="A676" s="1"/>
    </row>
    <row r="677" ht="15.75" customHeight="1">
      <c r="A677" s="1"/>
    </row>
    <row r="678" ht="15.75" customHeight="1">
      <c r="A678" s="1"/>
    </row>
    <row r="679" ht="15.75" customHeight="1">
      <c r="A679" s="1"/>
    </row>
    <row r="680" ht="15.75" customHeight="1">
      <c r="A680" s="1"/>
    </row>
    <row r="681" ht="15.75" customHeight="1">
      <c r="A681" s="1"/>
    </row>
    <row r="682" ht="15.75" customHeight="1">
      <c r="A682" s="1"/>
    </row>
    <row r="683" ht="15.75" customHeight="1">
      <c r="A683" s="1"/>
    </row>
    <row r="684" ht="15.75" customHeight="1">
      <c r="A684" s="1"/>
    </row>
    <row r="685" ht="15.75" customHeight="1">
      <c r="A685" s="1"/>
    </row>
    <row r="686" ht="15.75" customHeight="1">
      <c r="A686" s="1"/>
    </row>
    <row r="687" ht="15.75" customHeight="1">
      <c r="A687" s="1"/>
    </row>
    <row r="688" ht="15.75" customHeight="1">
      <c r="A688" s="1"/>
    </row>
    <row r="689" ht="15.75" customHeight="1">
      <c r="A689" s="1"/>
    </row>
    <row r="690" ht="15.75" customHeight="1">
      <c r="A690" s="1"/>
    </row>
    <row r="691" ht="15.75" customHeight="1">
      <c r="A691" s="1"/>
    </row>
    <row r="692" ht="15.75" customHeight="1">
      <c r="A692" s="1"/>
    </row>
    <row r="693" ht="15.75" customHeight="1">
      <c r="A693" s="1"/>
    </row>
    <row r="694" ht="15.75" customHeight="1">
      <c r="A694" s="1"/>
    </row>
    <row r="695" ht="15.75" customHeight="1">
      <c r="A695" s="1"/>
    </row>
    <row r="696" ht="15.75" customHeight="1">
      <c r="A696" s="1"/>
    </row>
    <row r="697" ht="15.75" customHeight="1">
      <c r="A697" s="1"/>
    </row>
    <row r="698" ht="15.75" customHeight="1">
      <c r="A698" s="1"/>
    </row>
    <row r="699" ht="15.75" customHeight="1">
      <c r="A699" s="1"/>
    </row>
    <row r="700" ht="15.75" customHeight="1">
      <c r="A700" s="1"/>
    </row>
    <row r="701" ht="15.75" customHeight="1">
      <c r="A701" s="1"/>
    </row>
    <row r="702" ht="15.75" customHeight="1">
      <c r="A702" s="1"/>
    </row>
    <row r="703" ht="15.75" customHeight="1">
      <c r="A703" s="1"/>
    </row>
    <row r="704" ht="15.75" customHeight="1">
      <c r="A704" s="1"/>
    </row>
    <row r="705" ht="15.75" customHeight="1">
      <c r="A705" s="1"/>
    </row>
    <row r="706" ht="15.75" customHeight="1">
      <c r="A706" s="1"/>
    </row>
    <row r="707" ht="15.75" customHeight="1">
      <c r="A707" s="1"/>
    </row>
    <row r="708" ht="15.75" customHeight="1">
      <c r="A708" s="1"/>
    </row>
    <row r="709" ht="15.75" customHeight="1">
      <c r="A709" s="1"/>
    </row>
    <row r="710" ht="15.75" customHeight="1">
      <c r="A710" s="1"/>
    </row>
    <row r="711" ht="15.75" customHeight="1">
      <c r="A711" s="1"/>
    </row>
    <row r="712" ht="15.75" customHeight="1">
      <c r="A712" s="1"/>
    </row>
    <row r="713" ht="15.75" customHeight="1">
      <c r="A713" s="1"/>
    </row>
    <row r="714" ht="15.75" customHeight="1">
      <c r="A714" s="1"/>
    </row>
    <row r="715" ht="15.75" customHeight="1">
      <c r="A715" s="1"/>
    </row>
    <row r="716" ht="15.75" customHeight="1">
      <c r="A716" s="1"/>
    </row>
    <row r="717" ht="15.75" customHeight="1">
      <c r="A717" s="1"/>
    </row>
    <row r="718" ht="15.75" customHeight="1">
      <c r="A718" s="1"/>
    </row>
    <row r="719" ht="15.75" customHeight="1">
      <c r="A719" s="1"/>
    </row>
    <row r="720" ht="15.75" customHeight="1">
      <c r="A720" s="1"/>
    </row>
    <row r="721" ht="15.75" customHeight="1">
      <c r="A721" s="1"/>
    </row>
    <row r="722" ht="15.75" customHeight="1">
      <c r="A722" s="1"/>
    </row>
    <row r="723" ht="15.75" customHeight="1">
      <c r="A723" s="1"/>
    </row>
    <row r="724" ht="15.75" customHeight="1">
      <c r="A724" s="1"/>
    </row>
    <row r="725" ht="15.75" customHeight="1">
      <c r="A725" s="1"/>
    </row>
    <row r="726" ht="15.75" customHeight="1">
      <c r="A726" s="1"/>
    </row>
    <row r="727" ht="15.75" customHeight="1">
      <c r="A727" s="1"/>
    </row>
    <row r="728" ht="15.75" customHeight="1">
      <c r="A728" s="1"/>
    </row>
    <row r="729" ht="15.75" customHeight="1">
      <c r="A729" s="1"/>
    </row>
    <row r="730" ht="15.75" customHeight="1">
      <c r="A730" s="1"/>
    </row>
    <row r="731" ht="15.75" customHeight="1">
      <c r="A731" s="1"/>
    </row>
    <row r="732" ht="15.75" customHeight="1">
      <c r="A732" s="1"/>
    </row>
    <row r="733" ht="15.75" customHeight="1">
      <c r="A733" s="1"/>
    </row>
    <row r="734" ht="15.75" customHeight="1">
      <c r="A734" s="1"/>
    </row>
    <row r="735" ht="15.75" customHeight="1">
      <c r="A735" s="1"/>
    </row>
    <row r="736" ht="15.75" customHeight="1">
      <c r="A736" s="1"/>
    </row>
    <row r="737" ht="15.75" customHeight="1">
      <c r="A737" s="1"/>
    </row>
    <row r="738" ht="15.75" customHeight="1">
      <c r="A738" s="1"/>
    </row>
    <row r="739" ht="15.75" customHeight="1">
      <c r="A739" s="1"/>
    </row>
    <row r="740" ht="15.75" customHeight="1">
      <c r="A740" s="1"/>
    </row>
    <row r="741" ht="15.75" customHeight="1">
      <c r="A741" s="1"/>
    </row>
    <row r="742" ht="15.75" customHeight="1">
      <c r="A742" s="1"/>
    </row>
    <row r="743" ht="15.75" customHeight="1">
      <c r="A743" s="1"/>
    </row>
    <row r="744" ht="15.75" customHeight="1">
      <c r="A744" s="1"/>
    </row>
    <row r="745" ht="15.75" customHeight="1">
      <c r="A745" s="1"/>
    </row>
    <row r="746" ht="15.75" customHeight="1">
      <c r="A746" s="1"/>
    </row>
    <row r="747" ht="15.75" customHeight="1">
      <c r="A747" s="1"/>
    </row>
    <row r="748" ht="15.75" customHeight="1">
      <c r="A748" s="1"/>
    </row>
    <row r="749" ht="15.75" customHeight="1">
      <c r="A749" s="1"/>
    </row>
    <row r="750" ht="15.75" customHeight="1">
      <c r="A750" s="1"/>
    </row>
    <row r="751" ht="15.75" customHeight="1">
      <c r="A751" s="1"/>
    </row>
    <row r="752" ht="15.75" customHeight="1">
      <c r="A752" s="1"/>
    </row>
    <row r="753" ht="15.75" customHeight="1">
      <c r="A753" s="1"/>
    </row>
    <row r="754" ht="15.75" customHeight="1">
      <c r="A754" s="1"/>
    </row>
    <row r="755" ht="15.75" customHeight="1">
      <c r="A755" s="1"/>
    </row>
    <row r="756" ht="15.75" customHeight="1">
      <c r="A756" s="1"/>
    </row>
    <row r="757" ht="15.75" customHeight="1">
      <c r="A757" s="1"/>
    </row>
    <row r="758" ht="15.75" customHeight="1">
      <c r="A758" s="1"/>
    </row>
    <row r="759" ht="15.75" customHeight="1">
      <c r="A759" s="1"/>
    </row>
    <row r="760" ht="15.75" customHeight="1">
      <c r="A760" s="1"/>
    </row>
    <row r="761" ht="15.75" customHeight="1">
      <c r="A761" s="1"/>
    </row>
    <row r="762" ht="15.75" customHeight="1">
      <c r="A762" s="1"/>
    </row>
    <row r="763" ht="15.75" customHeight="1">
      <c r="A763" s="1"/>
    </row>
    <row r="764" ht="15.75" customHeight="1">
      <c r="A764" s="1"/>
    </row>
    <row r="765" ht="15.75" customHeight="1">
      <c r="A765" s="1"/>
    </row>
    <row r="766" ht="15.75" customHeight="1">
      <c r="A766" s="1"/>
    </row>
    <row r="767" ht="15.75" customHeight="1">
      <c r="A767" s="1"/>
    </row>
    <row r="768" ht="15.75" customHeight="1">
      <c r="A768" s="1"/>
    </row>
    <row r="769" ht="15.75" customHeight="1">
      <c r="A769" s="1"/>
    </row>
    <row r="770" ht="15.75" customHeight="1">
      <c r="A770" s="1"/>
    </row>
    <row r="771" ht="15.75" customHeight="1">
      <c r="A771" s="1"/>
    </row>
    <row r="772" ht="15.75" customHeight="1">
      <c r="A772" s="1"/>
    </row>
    <row r="773" ht="15.75" customHeight="1">
      <c r="A773" s="1"/>
    </row>
    <row r="774" ht="15.75" customHeight="1">
      <c r="A774" s="1"/>
    </row>
    <row r="775" ht="15.75" customHeight="1">
      <c r="A775" s="1"/>
    </row>
    <row r="776" ht="15.75" customHeight="1">
      <c r="A776" s="1"/>
    </row>
    <row r="777" ht="15.75" customHeight="1">
      <c r="A777" s="1"/>
    </row>
    <row r="778" ht="15.75" customHeight="1">
      <c r="A778" s="1"/>
    </row>
    <row r="779" ht="15.75" customHeight="1">
      <c r="A779" s="1"/>
    </row>
    <row r="780" ht="15.75" customHeight="1">
      <c r="A780" s="1"/>
    </row>
    <row r="781" ht="15.75" customHeight="1">
      <c r="A781" s="1"/>
    </row>
    <row r="782" ht="15.75" customHeight="1">
      <c r="A782" s="1"/>
    </row>
    <row r="783" ht="15.75" customHeight="1">
      <c r="A783" s="1"/>
    </row>
    <row r="784" ht="15.75" customHeight="1">
      <c r="A784" s="1"/>
    </row>
    <row r="785" ht="15.75" customHeight="1">
      <c r="A785" s="1"/>
    </row>
    <row r="786" ht="15.75" customHeight="1">
      <c r="A786" s="1"/>
    </row>
    <row r="787" ht="15.75" customHeight="1">
      <c r="A787" s="1"/>
    </row>
    <row r="788" ht="15.75" customHeight="1">
      <c r="A788" s="1"/>
    </row>
    <row r="789" ht="15.75" customHeight="1">
      <c r="A789" s="1"/>
    </row>
    <row r="790" ht="15.75" customHeight="1">
      <c r="A790" s="1"/>
    </row>
    <row r="791" ht="15.75" customHeight="1">
      <c r="A791" s="1"/>
    </row>
    <row r="792" ht="15.75" customHeight="1">
      <c r="A792" s="1"/>
    </row>
    <row r="793" ht="15.75" customHeight="1">
      <c r="A793" s="1"/>
    </row>
    <row r="794" ht="15.75" customHeight="1">
      <c r="A794" s="1"/>
    </row>
    <row r="795" ht="15.75" customHeight="1">
      <c r="A795" s="1"/>
    </row>
    <row r="796" ht="15.75" customHeight="1">
      <c r="A796" s="1"/>
    </row>
    <row r="797" ht="15.75" customHeight="1">
      <c r="A797" s="1"/>
    </row>
    <row r="798" ht="15.75" customHeight="1">
      <c r="A798" s="1"/>
    </row>
    <row r="799" ht="15.75" customHeight="1">
      <c r="A799" s="1"/>
    </row>
    <row r="800" ht="15.75" customHeight="1">
      <c r="A800" s="1"/>
    </row>
    <row r="801" ht="15.75" customHeight="1">
      <c r="A801" s="1"/>
    </row>
    <row r="802" ht="15.75" customHeight="1">
      <c r="A802" s="1"/>
    </row>
    <row r="803" ht="15.75" customHeight="1">
      <c r="A803" s="1"/>
    </row>
    <row r="804" ht="15.75" customHeight="1">
      <c r="A804" s="1"/>
    </row>
    <row r="805" ht="15.75" customHeight="1">
      <c r="A805" s="1"/>
    </row>
    <row r="806" ht="15.75" customHeight="1">
      <c r="A806" s="1"/>
    </row>
    <row r="807" ht="15.75" customHeight="1">
      <c r="A807" s="1"/>
    </row>
    <row r="808" ht="15.75" customHeight="1">
      <c r="A808" s="1"/>
    </row>
    <row r="809" ht="15.75" customHeight="1">
      <c r="A809" s="1"/>
    </row>
    <row r="810" ht="15.75" customHeight="1">
      <c r="A810" s="1"/>
    </row>
    <row r="811" ht="15.75" customHeight="1">
      <c r="A811" s="1"/>
    </row>
    <row r="812" ht="15.75" customHeight="1">
      <c r="A812" s="1"/>
    </row>
    <row r="813" ht="15.75" customHeight="1">
      <c r="A813" s="1"/>
    </row>
    <row r="814" ht="15.75" customHeight="1">
      <c r="A814" s="1"/>
    </row>
    <row r="815" ht="15.75" customHeight="1">
      <c r="A815" s="1"/>
    </row>
    <row r="816" ht="15.75" customHeight="1">
      <c r="A816" s="1"/>
    </row>
    <row r="817" ht="15.75" customHeight="1">
      <c r="A817" s="1"/>
    </row>
    <row r="818" ht="15.75" customHeight="1">
      <c r="A818" s="1"/>
    </row>
    <row r="819" ht="15.75" customHeight="1">
      <c r="A819" s="1"/>
    </row>
    <row r="820" ht="15.75" customHeight="1">
      <c r="A820" s="1"/>
    </row>
    <row r="821" ht="15.75" customHeight="1">
      <c r="A821" s="1"/>
    </row>
    <row r="822" ht="15.75" customHeight="1">
      <c r="A822" s="1"/>
    </row>
    <row r="823" ht="15.75" customHeight="1">
      <c r="A823" s="1"/>
    </row>
    <row r="824" ht="15.75" customHeight="1">
      <c r="A824" s="1"/>
    </row>
    <row r="825" ht="15.75" customHeight="1">
      <c r="A825" s="1"/>
    </row>
    <row r="826" ht="15.75" customHeight="1">
      <c r="A826" s="1"/>
    </row>
    <row r="827" ht="15.75" customHeight="1">
      <c r="A827" s="1"/>
    </row>
    <row r="828" ht="15.75" customHeight="1">
      <c r="A828" s="1"/>
    </row>
    <row r="829" ht="15.75" customHeight="1">
      <c r="A829" s="1"/>
    </row>
    <row r="830" ht="15.75" customHeight="1">
      <c r="A830" s="1"/>
    </row>
    <row r="831" ht="15.75" customHeight="1">
      <c r="A831" s="1"/>
    </row>
    <row r="832" ht="15.75" customHeight="1">
      <c r="A832" s="1"/>
    </row>
    <row r="833" ht="15.75" customHeight="1">
      <c r="A833" s="1"/>
    </row>
    <row r="834" ht="15.75" customHeight="1">
      <c r="A834" s="1"/>
    </row>
    <row r="835" ht="15.75" customHeight="1">
      <c r="A835" s="1"/>
    </row>
    <row r="836" ht="15.75" customHeight="1">
      <c r="A836" s="1"/>
    </row>
    <row r="837" ht="15.75" customHeight="1">
      <c r="A837" s="1"/>
    </row>
    <row r="838" ht="15.75" customHeight="1">
      <c r="A838" s="1"/>
    </row>
    <row r="839" ht="15.75" customHeight="1">
      <c r="A839" s="1"/>
    </row>
    <row r="840" ht="15.75" customHeight="1">
      <c r="A840" s="1"/>
    </row>
    <row r="841" ht="15.75" customHeight="1">
      <c r="A841" s="1"/>
    </row>
    <row r="842" ht="15.75" customHeight="1">
      <c r="A842" s="1"/>
    </row>
    <row r="843" ht="15.75" customHeight="1">
      <c r="A843" s="1"/>
    </row>
    <row r="844" ht="15.75" customHeight="1">
      <c r="A844" s="1"/>
    </row>
    <row r="845" ht="15.75" customHeight="1">
      <c r="A845" s="1"/>
    </row>
    <row r="846" ht="15.75" customHeight="1">
      <c r="A846" s="1"/>
    </row>
    <row r="847" ht="15.75" customHeight="1">
      <c r="A847" s="1"/>
    </row>
    <row r="848" ht="15.75" customHeight="1">
      <c r="A848" s="1"/>
    </row>
    <row r="849" ht="15.75" customHeight="1">
      <c r="A849" s="1"/>
    </row>
    <row r="850" ht="15.75" customHeight="1">
      <c r="A850" s="1"/>
    </row>
    <row r="851" ht="15.75" customHeight="1">
      <c r="A851" s="1"/>
    </row>
    <row r="852" ht="15.75" customHeight="1">
      <c r="A852" s="1"/>
    </row>
    <row r="853" ht="15.75" customHeight="1">
      <c r="A853" s="1"/>
    </row>
    <row r="854" ht="15.75" customHeight="1">
      <c r="A854" s="1"/>
    </row>
    <row r="855" ht="15.75" customHeight="1">
      <c r="A855" s="1"/>
    </row>
    <row r="856" ht="15.75" customHeight="1">
      <c r="A856" s="1"/>
    </row>
    <row r="857" ht="15.75" customHeight="1">
      <c r="A857" s="1"/>
    </row>
    <row r="858" ht="15.75" customHeight="1">
      <c r="A858" s="1"/>
    </row>
    <row r="859" ht="15.75" customHeight="1">
      <c r="A859" s="1"/>
    </row>
    <row r="860" ht="15.75" customHeight="1">
      <c r="A860" s="1"/>
    </row>
    <row r="861" ht="15.75" customHeight="1">
      <c r="A861" s="1"/>
    </row>
    <row r="862" ht="15.75" customHeight="1">
      <c r="A862" s="1"/>
    </row>
    <row r="863" ht="15.75" customHeight="1">
      <c r="A863" s="1"/>
    </row>
    <row r="864" ht="15.75" customHeight="1">
      <c r="A864" s="1"/>
    </row>
    <row r="865" ht="15.75" customHeight="1">
      <c r="A865" s="1"/>
    </row>
    <row r="866" ht="15.75" customHeight="1">
      <c r="A866" s="1"/>
    </row>
    <row r="867" ht="15.75" customHeight="1">
      <c r="A867" s="1"/>
    </row>
    <row r="868" ht="15.75" customHeight="1">
      <c r="A868" s="1"/>
    </row>
    <row r="869" ht="15.75" customHeight="1">
      <c r="A869" s="1"/>
    </row>
    <row r="870" ht="15.75" customHeight="1">
      <c r="A870" s="1"/>
    </row>
    <row r="871" ht="15.75" customHeight="1">
      <c r="A871" s="1"/>
    </row>
    <row r="872" ht="15.75" customHeight="1">
      <c r="A872" s="1"/>
    </row>
    <row r="873" ht="15.75" customHeight="1">
      <c r="A873" s="1"/>
    </row>
    <row r="874" ht="15.75" customHeight="1">
      <c r="A874" s="1"/>
    </row>
    <row r="875" ht="15.75" customHeight="1">
      <c r="A875" s="1"/>
    </row>
    <row r="876" ht="15.75" customHeight="1">
      <c r="A876" s="1"/>
    </row>
    <row r="877" ht="15.75" customHeight="1">
      <c r="A877" s="1"/>
    </row>
    <row r="878" ht="15.75" customHeight="1">
      <c r="A878" s="1"/>
    </row>
    <row r="879" ht="15.75" customHeight="1">
      <c r="A879" s="1"/>
    </row>
    <row r="880" ht="15.75" customHeight="1">
      <c r="A880" s="1"/>
    </row>
    <row r="881" ht="15.75" customHeight="1">
      <c r="A881" s="1"/>
    </row>
    <row r="882" ht="15.75" customHeight="1">
      <c r="A882" s="1"/>
    </row>
    <row r="883" ht="15.75" customHeight="1">
      <c r="A883" s="1"/>
    </row>
    <row r="884" ht="15.75" customHeight="1">
      <c r="A884" s="1"/>
    </row>
    <row r="885" ht="15.75" customHeight="1">
      <c r="A885" s="1"/>
    </row>
    <row r="886" ht="15.75" customHeight="1">
      <c r="A886" s="1"/>
    </row>
    <row r="887" ht="15.75" customHeight="1">
      <c r="A887" s="1"/>
    </row>
    <row r="888" ht="15.75" customHeight="1">
      <c r="A888" s="1"/>
    </row>
    <row r="889" ht="15.75" customHeight="1">
      <c r="A889" s="1"/>
    </row>
    <row r="890" ht="15.75" customHeight="1">
      <c r="A890" s="1"/>
    </row>
    <row r="891" ht="15.75" customHeight="1">
      <c r="A891" s="1"/>
    </row>
    <row r="892" ht="15.75" customHeight="1">
      <c r="A892" s="1"/>
    </row>
    <row r="893" ht="15.75" customHeight="1">
      <c r="A893" s="1"/>
    </row>
    <row r="894" ht="15.75" customHeight="1">
      <c r="A894" s="1"/>
    </row>
    <row r="895" ht="15.75" customHeight="1">
      <c r="A895" s="1"/>
    </row>
    <row r="896" ht="15.75" customHeight="1">
      <c r="A896" s="1"/>
    </row>
    <row r="897" ht="15.75" customHeight="1">
      <c r="A897" s="1"/>
    </row>
    <row r="898" ht="15.75" customHeight="1">
      <c r="A898" s="1"/>
    </row>
    <row r="899" ht="15.75" customHeight="1">
      <c r="A899" s="1"/>
    </row>
    <row r="900" ht="15.75" customHeight="1">
      <c r="A900" s="1"/>
    </row>
    <row r="901" ht="15.75" customHeight="1">
      <c r="A901" s="1"/>
    </row>
    <row r="902" ht="15.75" customHeight="1">
      <c r="A902" s="1"/>
    </row>
    <row r="903" ht="15.75" customHeight="1">
      <c r="A903" s="1"/>
    </row>
    <row r="904" ht="15.75" customHeight="1">
      <c r="A904" s="1"/>
    </row>
    <row r="905" ht="15.75" customHeight="1">
      <c r="A905" s="1"/>
    </row>
    <row r="906" ht="15.75" customHeight="1">
      <c r="A906" s="1"/>
    </row>
    <row r="907" ht="15.75" customHeight="1">
      <c r="A907" s="1"/>
    </row>
    <row r="908" ht="15.75" customHeight="1">
      <c r="A908" s="1"/>
    </row>
    <row r="909" ht="15.75" customHeight="1">
      <c r="A909" s="1"/>
    </row>
    <row r="910" ht="15.75" customHeight="1">
      <c r="A910" s="1"/>
    </row>
    <row r="911" ht="15.75" customHeight="1">
      <c r="A911" s="1"/>
    </row>
    <row r="912" ht="15.75" customHeight="1">
      <c r="A912" s="1"/>
    </row>
    <row r="913" ht="15.75" customHeight="1">
      <c r="A913" s="1"/>
    </row>
    <row r="914" ht="15.75" customHeight="1">
      <c r="A914" s="1"/>
    </row>
    <row r="915" ht="15.75" customHeight="1">
      <c r="A915" s="1"/>
    </row>
    <row r="916" ht="15.75" customHeight="1">
      <c r="A916" s="1"/>
    </row>
    <row r="917" ht="15.75" customHeight="1">
      <c r="A917" s="1"/>
    </row>
    <row r="918" ht="15.75" customHeight="1">
      <c r="A918" s="1"/>
    </row>
    <row r="919" ht="15.75" customHeight="1">
      <c r="A919" s="1"/>
    </row>
    <row r="920" ht="15.75" customHeight="1">
      <c r="A920" s="1"/>
    </row>
    <row r="921" ht="15.75" customHeight="1">
      <c r="A921" s="1"/>
    </row>
    <row r="922" ht="15.75" customHeight="1">
      <c r="A922" s="1"/>
    </row>
    <row r="923" ht="15.75" customHeight="1">
      <c r="A923" s="1"/>
    </row>
    <row r="924" ht="15.75" customHeight="1">
      <c r="A924" s="1"/>
    </row>
    <row r="925" ht="15.75" customHeight="1">
      <c r="A925" s="1"/>
    </row>
    <row r="926" ht="15.75" customHeight="1">
      <c r="A926" s="1"/>
    </row>
    <row r="927" ht="15.75" customHeight="1">
      <c r="A927" s="1"/>
    </row>
    <row r="928" ht="15.75" customHeight="1">
      <c r="A928" s="1"/>
    </row>
    <row r="929" ht="15.75" customHeight="1">
      <c r="A929" s="1"/>
    </row>
    <row r="930" ht="15.75" customHeight="1">
      <c r="A930" s="1"/>
    </row>
    <row r="931" ht="15.75" customHeight="1">
      <c r="A931" s="1"/>
    </row>
    <row r="932" ht="15.75" customHeight="1">
      <c r="A932" s="1"/>
    </row>
    <row r="933" ht="15.75" customHeight="1">
      <c r="A933" s="1"/>
    </row>
    <row r="934" ht="15.75" customHeight="1">
      <c r="A934" s="1"/>
    </row>
    <row r="935" ht="15.75" customHeight="1">
      <c r="A935" s="1"/>
    </row>
    <row r="936" ht="15.75" customHeight="1">
      <c r="A936" s="1"/>
    </row>
    <row r="937" ht="15.75" customHeight="1">
      <c r="A937" s="1"/>
    </row>
    <row r="938" ht="15.75" customHeight="1">
      <c r="A938" s="1"/>
    </row>
    <row r="939" ht="15.75" customHeight="1">
      <c r="A939" s="1"/>
    </row>
    <row r="940" ht="15.75" customHeight="1">
      <c r="A940" s="1"/>
    </row>
    <row r="941" ht="15.75" customHeight="1">
      <c r="A941" s="1"/>
    </row>
    <row r="942" ht="15.75" customHeight="1">
      <c r="A942" s="1"/>
    </row>
    <row r="943" ht="15.75" customHeight="1">
      <c r="A943" s="1"/>
    </row>
    <row r="944" ht="15.75" customHeight="1">
      <c r="A944" s="1"/>
    </row>
    <row r="945" ht="15.75" customHeight="1">
      <c r="A945" s="1"/>
    </row>
    <row r="946" ht="15.75" customHeight="1">
      <c r="A946" s="1"/>
    </row>
    <row r="947" ht="15.75" customHeight="1">
      <c r="A947" s="1"/>
    </row>
    <row r="948" ht="15.75" customHeight="1">
      <c r="A948" s="1"/>
    </row>
    <row r="949" ht="15.75" customHeight="1">
      <c r="A949" s="1"/>
    </row>
    <row r="950" ht="15.75" customHeight="1">
      <c r="A950" s="1"/>
    </row>
    <row r="951" ht="15.75" customHeight="1">
      <c r="A951" s="1"/>
    </row>
    <row r="952" ht="15.75" customHeight="1">
      <c r="A952" s="1"/>
    </row>
    <row r="953" ht="15.75" customHeight="1">
      <c r="A953" s="1"/>
    </row>
    <row r="954" ht="15.75" customHeight="1">
      <c r="A954" s="1"/>
    </row>
    <row r="955" ht="15.75" customHeight="1">
      <c r="A955" s="1"/>
    </row>
    <row r="956" ht="15.75" customHeight="1">
      <c r="A956" s="1"/>
    </row>
    <row r="957" ht="15.75" customHeight="1">
      <c r="A957" s="1"/>
    </row>
    <row r="958" ht="15.75" customHeight="1">
      <c r="A958" s="1"/>
    </row>
    <row r="959" ht="15.75" customHeight="1">
      <c r="A959" s="1"/>
    </row>
    <row r="960" ht="15.75" customHeight="1">
      <c r="A960" s="1"/>
    </row>
    <row r="961" ht="15.75" customHeight="1">
      <c r="A961" s="1"/>
    </row>
    <row r="962" ht="15.75" customHeight="1">
      <c r="A962" s="1"/>
    </row>
    <row r="963" ht="15.75" customHeight="1">
      <c r="A963" s="1"/>
    </row>
    <row r="964" ht="15.75" customHeight="1">
      <c r="A964" s="1"/>
    </row>
    <row r="965" ht="15.75" customHeight="1">
      <c r="A965" s="1"/>
    </row>
    <row r="966" ht="15.75" customHeight="1">
      <c r="A966" s="1"/>
    </row>
    <row r="967" ht="15.75" customHeight="1">
      <c r="A967" s="1"/>
    </row>
    <row r="968" ht="15.75" customHeight="1">
      <c r="A968" s="1"/>
    </row>
    <row r="969" ht="15.75" customHeight="1">
      <c r="A969" s="1"/>
    </row>
    <row r="970" ht="15.75" customHeight="1">
      <c r="A970" s="1"/>
    </row>
    <row r="971" ht="15.75" customHeight="1">
      <c r="A971" s="1"/>
    </row>
    <row r="972" ht="15.75" customHeight="1">
      <c r="A972" s="1"/>
    </row>
    <row r="973" ht="15.75" customHeight="1">
      <c r="A973" s="1"/>
    </row>
    <row r="974" ht="15.75" customHeight="1">
      <c r="A974" s="1"/>
    </row>
    <row r="975" ht="15.75" customHeight="1">
      <c r="A975" s="1"/>
    </row>
    <row r="976" ht="15.75" customHeight="1">
      <c r="A976" s="1"/>
    </row>
    <row r="977" ht="15.75" customHeight="1">
      <c r="A977" s="1"/>
    </row>
    <row r="978" ht="15.75" customHeight="1">
      <c r="A978" s="1"/>
    </row>
    <row r="979" ht="15.75" customHeight="1">
      <c r="A979" s="1"/>
    </row>
    <row r="980" ht="15.75" customHeight="1">
      <c r="A980" s="1"/>
    </row>
    <row r="981" ht="15.75" customHeight="1">
      <c r="A981" s="1"/>
    </row>
    <row r="982" ht="15.75" customHeight="1">
      <c r="A982" s="1"/>
    </row>
    <row r="983" ht="15.75" customHeight="1">
      <c r="A983" s="1"/>
    </row>
    <row r="984" ht="15.75" customHeight="1">
      <c r="A984" s="1"/>
    </row>
    <row r="985" ht="15.75" customHeight="1">
      <c r="A985" s="1"/>
    </row>
    <row r="986" ht="15.75" customHeight="1">
      <c r="A986" s="1"/>
    </row>
    <row r="987" ht="15.75" customHeight="1">
      <c r="A987" s="1"/>
    </row>
    <row r="988" ht="15.75" customHeight="1">
      <c r="A988" s="1"/>
    </row>
    <row r="989" ht="15.75" customHeight="1">
      <c r="A989" s="1"/>
    </row>
    <row r="990" ht="15.75" customHeight="1">
      <c r="A990" s="1"/>
    </row>
    <row r="991" ht="15.75" customHeight="1">
      <c r="A991" s="1"/>
    </row>
    <row r="992" ht="15.75" customHeight="1">
      <c r="A992" s="1"/>
    </row>
    <row r="993" ht="15.75" customHeight="1">
      <c r="A993" s="1"/>
    </row>
    <row r="994" ht="15.75" customHeight="1">
      <c r="A994" s="1"/>
    </row>
    <row r="995" ht="15.75" customHeight="1">
      <c r="A995" s="1"/>
    </row>
    <row r="996" ht="15.75" customHeight="1">
      <c r="A996" s="1"/>
    </row>
    <row r="997" ht="15.75" customHeight="1">
      <c r="A997" s="1"/>
    </row>
    <row r="998" ht="15.75" customHeight="1">
      <c r="A998" s="1"/>
    </row>
    <row r="999" ht="15.75" customHeight="1">
      <c r="A999" s="1"/>
    </row>
    <row r="1000" ht="15.75" customHeight="1">
      <c r="A1000" s="1"/>
    </row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dataValidations>
    <dataValidation type="list" allowBlank="1" showInputMessage="1" prompt="Haftanın ilk gününü bu hücrede seçin. Açılan listeyi görüntülemek için ALT+AŞAĞI OK tuşlarına basın ve sonra ENTER’a basarak haftanın ilk gününü seçin" sqref="K3">
      <formula1>"PAZAR,PAZARTESİ"</formula1>
    </dataValidation>
  </dataValidations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4945F"/>
    <pageSetUpPr fitToPage="1"/>
  </sheetPr>
  <sheetViews>
    <sheetView showGridLines="0" workbookViewId="0"/>
  </sheetViews>
  <sheetFormatPr customHeight="1" defaultColWidth="12.63" defaultRowHeight="15.0"/>
  <cols>
    <col customWidth="1" min="1" max="1" width="8.38"/>
    <col customWidth="1" min="2" max="2" width="18.25"/>
    <col customWidth="1" min="3" max="8" width="17.63"/>
    <col customWidth="1" min="9" max="9" width="2.63"/>
    <col customWidth="1" min="10" max="26" width="8.75"/>
  </cols>
  <sheetData>
    <row r="1" ht="59.25" customHeight="1">
      <c r="A1" s="1"/>
      <c r="B1" s="3" t="str">
        <f>"Ekim "&amp;TakvimYılı</f>
        <v>Ekim 2025</v>
      </c>
      <c r="C1" s="3"/>
      <c r="D1" s="3"/>
      <c r="E1" s="4"/>
      <c r="F1" s="4"/>
      <c r="G1" s="4"/>
      <c r="H1" s="26"/>
    </row>
    <row r="2" ht="21.75" customHeight="1">
      <c r="A2" s="1"/>
      <c r="B2" s="7" t="str">
        <f>IF(HaftaBaşlangıcı="PAZAR", "PAZAR","PAZARTESİ")</f>
        <v>PAZARTESİ</v>
      </c>
      <c r="C2" s="42" t="s">
        <v>12</v>
      </c>
      <c r="D2" s="42" t="s">
        <v>13</v>
      </c>
      <c r="E2" s="42" t="s">
        <v>14</v>
      </c>
      <c r="F2" s="42" t="s">
        <v>15</v>
      </c>
      <c r="G2" s="42" t="s">
        <v>16</v>
      </c>
      <c r="H2" s="42" t="s">
        <v>17</v>
      </c>
    </row>
    <row r="3" ht="19.5" customHeight="1">
      <c r="A3" s="1"/>
      <c r="B3" s="11">
        <f t="array" ref="B3:H3">GünlerVeHaftalar+DATE(TakvimYılı,10,1)-WEEKDAY(DATE(TakvimYılı,10,1),(HaftaBaşlangıcı="Pazartesi")+1)+1</f>
        <v>45929</v>
      </c>
      <c r="C3" s="11">
        <v>45930.0</v>
      </c>
      <c r="D3" s="11">
        <v>45931.0</v>
      </c>
      <c r="E3" s="11">
        <v>45932.0</v>
      </c>
      <c r="F3" s="11">
        <v>45933.0</v>
      </c>
      <c r="G3" s="11">
        <v>45934.0</v>
      </c>
      <c r="H3" s="11">
        <v>45935.0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7">
        <f t="array" ref="B5:H5">GünlerVeHaftalar+DATE(TakvimYılı,10,1)-WEEKDAY(DATE(TakvimYılı,10,1),(HaftaBaşlangıcı="Pazartesi")+1)+8</f>
        <v>45936</v>
      </c>
      <c r="C5" s="27">
        <v>45937.0</v>
      </c>
      <c r="D5" s="27">
        <v>45938.0</v>
      </c>
      <c r="E5" s="27">
        <v>45939.0</v>
      </c>
      <c r="F5" s="27">
        <v>45940.0</v>
      </c>
      <c r="G5" s="27">
        <v>45941.0</v>
      </c>
      <c r="H5" s="27">
        <v>45942.0</v>
      </c>
    </row>
    <row r="6" ht="64.5" customHeight="1">
      <c r="A6" s="46" t="s">
        <v>26</v>
      </c>
      <c r="B6" s="15"/>
      <c r="C6" s="15"/>
      <c r="D6" s="15"/>
      <c r="E6" s="15"/>
      <c r="F6" s="15"/>
      <c r="G6" s="15"/>
      <c r="H6" s="15"/>
      <c r="J6" s="45" t="s">
        <v>27</v>
      </c>
    </row>
    <row r="7" ht="19.5" customHeight="1">
      <c r="A7" s="1"/>
      <c r="B7" s="11">
        <f t="array" ref="B7:H7">GünlerVeHaftalar+DATE(TakvimYılı,10,1)-WEEKDAY(DATE(TakvimYılı,10,1),(HaftaBaşlangıcı="Pazartesi")+1)+15</f>
        <v>45943</v>
      </c>
      <c r="C7" s="11">
        <v>45944.0</v>
      </c>
      <c r="D7" s="11">
        <v>45945.0</v>
      </c>
      <c r="E7" s="11">
        <v>45946.0</v>
      </c>
      <c r="F7" s="11">
        <v>45947.0</v>
      </c>
      <c r="G7" s="11">
        <v>45948.0</v>
      </c>
      <c r="H7" s="11">
        <v>45949.0</v>
      </c>
    </row>
    <row r="8" ht="67.5" customHeight="1">
      <c r="A8" s="46" t="s">
        <v>28</v>
      </c>
      <c r="B8" s="1"/>
      <c r="C8" s="1"/>
      <c r="D8" s="52"/>
      <c r="E8" s="1"/>
      <c r="F8" s="1"/>
      <c r="G8" s="1"/>
      <c r="H8" s="1"/>
      <c r="J8" s="45" t="s">
        <v>29</v>
      </c>
    </row>
    <row r="9" ht="19.5" customHeight="1">
      <c r="A9" s="1"/>
      <c r="B9" s="27">
        <f t="array" ref="B9:H9">GünlerVeHaftalar+DATE(TakvimYılı,10,1)-WEEKDAY(DATE(TakvimYılı,10,1),(HaftaBaşlangıcı="Pazartesi")+1)+22</f>
        <v>45950</v>
      </c>
      <c r="C9" s="27">
        <v>45951.0</v>
      </c>
      <c r="D9" s="27">
        <v>45952.0</v>
      </c>
      <c r="E9" s="27">
        <v>45953.0</v>
      </c>
      <c r="F9" s="27">
        <v>45954.0</v>
      </c>
      <c r="G9" s="27">
        <v>45955.0</v>
      </c>
      <c r="H9" s="27">
        <v>45956.0</v>
      </c>
    </row>
    <row r="10" ht="67.5" customHeight="1">
      <c r="A10" s="46" t="s">
        <v>30</v>
      </c>
      <c r="B10" s="15"/>
      <c r="C10" s="15"/>
      <c r="D10" s="53" t="s">
        <v>31</v>
      </c>
      <c r="E10" s="15"/>
      <c r="F10" s="15"/>
      <c r="G10" s="15"/>
      <c r="H10" s="15"/>
      <c r="J10" s="45" t="s">
        <v>32</v>
      </c>
    </row>
    <row r="11" ht="19.5" customHeight="1">
      <c r="A11" s="1"/>
      <c r="B11" s="11">
        <f t="array" ref="B11:H11">GünlerVeHaftalar+DATE(TakvimYılı,10,1)-WEEKDAY(DATE(TakvimYılı,10,1),(HaftaBaşlangıcı="Pazartesi")+1)+29</f>
        <v>45957</v>
      </c>
      <c r="C11" s="11">
        <v>45958.0</v>
      </c>
      <c r="D11" s="11">
        <v>45959.0</v>
      </c>
      <c r="E11" s="11">
        <v>45960.0</v>
      </c>
      <c r="F11" s="11">
        <v>45961.0</v>
      </c>
      <c r="G11" s="11">
        <v>45962.0</v>
      </c>
      <c r="H11" s="11">
        <v>45963.0</v>
      </c>
    </row>
    <row r="12" ht="65.25" customHeight="1">
      <c r="A12" s="46" t="s">
        <v>33</v>
      </c>
      <c r="B12" s="1"/>
      <c r="C12" s="54" t="s">
        <v>34</v>
      </c>
      <c r="D12" s="54" t="s">
        <v>34</v>
      </c>
      <c r="E12" s="1"/>
      <c r="F12" s="1"/>
      <c r="G12" s="1"/>
      <c r="H12" s="1"/>
      <c r="J12" s="45" t="s">
        <v>35</v>
      </c>
    </row>
    <row r="13" ht="19.5" customHeight="1">
      <c r="A13" s="1"/>
      <c r="B13" s="27">
        <f t="array" ref="B13:C13">GünlerVeHaftalar+DATE(TakvimYılı,10,1)-WEEKDAY(DATE(TakvimYılı,10,1),(HaftaBaşlangıcı="Pazartesi")+1)+36</f>
        <v>45964</v>
      </c>
      <c r="C13" s="27">
        <v>45965.0</v>
      </c>
      <c r="D13" s="18"/>
      <c r="E13" s="50" t="s">
        <v>36</v>
      </c>
      <c r="F13" s="20"/>
      <c r="G13" s="20"/>
      <c r="H13" s="21"/>
    </row>
    <row r="14" ht="57.75" customHeight="1">
      <c r="A14" s="1"/>
      <c r="B14" s="15"/>
      <c r="C14" s="15"/>
      <c r="D14" s="22"/>
      <c r="E14" s="23"/>
      <c r="F14" s="24"/>
      <c r="G14" s="24"/>
      <c r="H14" s="25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J6:T6"/>
    <mergeCell ref="J8:T8"/>
    <mergeCell ref="J10:T10"/>
    <mergeCell ref="J12:T12"/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D1D13"/>
    <pageSetUpPr fitToPage="1"/>
  </sheetPr>
  <sheetViews>
    <sheetView showGridLines="0" workbookViewId="0"/>
  </sheetViews>
  <sheetFormatPr customHeight="1" defaultColWidth="12.63" defaultRowHeight="15.0"/>
  <cols>
    <col customWidth="1" min="1" max="1" width="8.88"/>
    <col customWidth="1" min="2" max="2" width="18.25"/>
    <col customWidth="1" min="3" max="8" width="17.63"/>
    <col customWidth="1" min="9" max="9" width="2.63"/>
    <col customWidth="1" min="10" max="26" width="8.75"/>
  </cols>
  <sheetData>
    <row r="1" ht="59.25" customHeight="1">
      <c r="A1" s="1"/>
      <c r="B1" s="3" t="str">
        <f>"Kasım "&amp;TakvimYılı</f>
        <v>Kasım 2025</v>
      </c>
      <c r="C1" s="3"/>
      <c r="D1" s="3"/>
      <c r="E1" s="4"/>
      <c r="F1" s="4"/>
      <c r="G1" s="4"/>
      <c r="H1" s="26"/>
    </row>
    <row r="2" ht="21.75" customHeight="1">
      <c r="A2" s="1"/>
      <c r="B2" s="7" t="str">
        <f>IF(HaftaBaşlangıcı="PAZAR", "PAZAR","PAZARTESİ")</f>
        <v>PAZARTESİ</v>
      </c>
      <c r="C2" s="42" t="s">
        <v>12</v>
      </c>
      <c r="D2" s="42" t="s">
        <v>13</v>
      </c>
      <c r="E2" s="42" t="s">
        <v>14</v>
      </c>
      <c r="F2" s="42" t="s">
        <v>15</v>
      </c>
      <c r="G2" s="42" t="s">
        <v>16</v>
      </c>
      <c r="H2" s="42" t="s">
        <v>17</v>
      </c>
    </row>
    <row r="3" ht="19.5" customHeight="1">
      <c r="A3" s="1"/>
      <c r="B3" s="11">
        <f t="array" ref="B3:H3">GünlerVeHaftalar+DATE(TakvimYılı,11,1)-WEEKDAY(DATE(TakvimYılı,11,1),(HaftaBaşlangıcı="Pazartesi")+1)+1</f>
        <v>45957</v>
      </c>
      <c r="C3" s="11">
        <v>45958.0</v>
      </c>
      <c r="D3" s="11">
        <v>45959.0</v>
      </c>
      <c r="E3" s="11">
        <v>45960.0</v>
      </c>
      <c r="F3" s="11">
        <v>45961.0</v>
      </c>
      <c r="G3" s="11">
        <v>45962.0</v>
      </c>
      <c r="H3" s="11">
        <v>45963.0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7">
        <f t="array" ref="B5:H5">GünlerVeHaftalar+DATE(TakvimYılı,11,1)-WEEKDAY(DATE(TakvimYılı,11,1),(HaftaBaşlangıcı="Pazartesi")+1)+8</f>
        <v>45964</v>
      </c>
      <c r="C5" s="27">
        <v>45965.0</v>
      </c>
      <c r="D5" s="27">
        <v>45966.0</v>
      </c>
      <c r="E5" s="27">
        <v>45967.0</v>
      </c>
      <c r="F5" s="27">
        <v>45968.0</v>
      </c>
      <c r="G5" s="27">
        <v>45969.0</v>
      </c>
      <c r="H5" s="27">
        <v>45970.0</v>
      </c>
    </row>
    <row r="6" ht="66.75" customHeight="1">
      <c r="A6" s="46" t="s">
        <v>37</v>
      </c>
      <c r="B6" s="15"/>
      <c r="C6" s="15"/>
      <c r="D6" s="15"/>
      <c r="E6" s="15"/>
      <c r="F6" s="15"/>
      <c r="G6" s="15"/>
      <c r="H6" s="15"/>
      <c r="J6" s="45" t="s">
        <v>38</v>
      </c>
    </row>
    <row r="7" ht="19.5" customHeight="1">
      <c r="A7" s="1"/>
      <c r="B7" s="11">
        <f t="array" ref="B7:H7">GünlerVeHaftalar+DATE(TakvimYılı,11,1)-WEEKDAY(DATE(TakvimYılı,11,1),(HaftaBaşlangıcı="Pazartesi")+1)+15</f>
        <v>45971</v>
      </c>
      <c r="C7" s="11">
        <v>45972.0</v>
      </c>
      <c r="D7" s="11">
        <v>45973.0</v>
      </c>
      <c r="E7" s="11">
        <v>45974.0</v>
      </c>
      <c r="F7" s="11">
        <v>45975.0</v>
      </c>
      <c r="G7" s="11">
        <v>45976.0</v>
      </c>
      <c r="H7" s="11">
        <v>45977.0</v>
      </c>
    </row>
    <row r="8" ht="57.75" customHeight="1">
      <c r="A8" s="46" t="s">
        <v>39</v>
      </c>
      <c r="B8" s="1"/>
      <c r="C8" s="1"/>
      <c r="D8" s="1"/>
      <c r="E8" s="52"/>
      <c r="F8" s="1"/>
      <c r="G8" s="1"/>
      <c r="H8" s="1"/>
      <c r="J8" s="45" t="s">
        <v>40</v>
      </c>
    </row>
    <row r="9" ht="19.5" customHeight="1">
      <c r="A9" s="1"/>
      <c r="B9" s="27">
        <f t="array" ref="B9:H9">GünlerVeHaftalar+DATE(TakvimYılı,11,1)-WEEKDAY(DATE(TakvimYılı,11,1),(HaftaBaşlangıcı="Pazartesi")+1)+22</f>
        <v>45978</v>
      </c>
      <c r="C9" s="27">
        <v>45979.0</v>
      </c>
      <c r="D9" s="27">
        <v>45980.0</v>
      </c>
      <c r="E9" s="27">
        <v>45981.0</v>
      </c>
      <c r="F9" s="27">
        <v>45982.0</v>
      </c>
      <c r="G9" s="27">
        <v>45983.0</v>
      </c>
      <c r="H9" s="27">
        <v>45984.0</v>
      </c>
    </row>
    <row r="10" ht="57.75" customHeight="1">
      <c r="A10" s="46" t="s">
        <v>41</v>
      </c>
      <c r="B10" s="15"/>
      <c r="C10" s="15"/>
      <c r="D10" s="15"/>
      <c r="E10" s="53" t="s">
        <v>42</v>
      </c>
      <c r="F10" s="15"/>
      <c r="G10" s="15"/>
      <c r="H10" s="15"/>
      <c r="J10" s="45" t="s">
        <v>43</v>
      </c>
    </row>
    <row r="11" ht="19.5" customHeight="1">
      <c r="A11" s="1"/>
      <c r="B11" s="11">
        <f t="array" ref="B11:H11">GünlerVeHaftalar+DATE(TakvimYılı,11,1)-WEEKDAY(DATE(TakvimYılı,11,1),(HaftaBaşlangıcı="Pazartesi")+1)+29</f>
        <v>45985</v>
      </c>
      <c r="C11" s="11">
        <v>45986.0</v>
      </c>
      <c r="D11" s="11">
        <v>45987.0</v>
      </c>
      <c r="E11" s="11">
        <v>45988.0</v>
      </c>
      <c r="F11" s="11">
        <v>45989.0</v>
      </c>
      <c r="G11" s="11">
        <v>45990.0</v>
      </c>
      <c r="H11" s="11">
        <v>45991.0</v>
      </c>
    </row>
    <row r="12" ht="67.5" customHeight="1">
      <c r="A12" s="46" t="s">
        <v>44</v>
      </c>
      <c r="B12" s="55"/>
      <c r="C12" s="55"/>
      <c r="D12" s="55"/>
      <c r="E12" s="55"/>
      <c r="F12" s="55"/>
      <c r="G12" s="55"/>
      <c r="H12" s="55"/>
      <c r="J12" s="56" t="s">
        <v>45</v>
      </c>
    </row>
    <row r="13" ht="19.5" customHeight="1">
      <c r="A13" s="1"/>
      <c r="B13" s="27">
        <f t="array" ref="B13:C13">GünlerVeHaftalar+DATE(TakvimYılı,11,1)-WEEKDAY(DATE(TakvimYılı,11,1),(HaftaBaşlangıcı="Pazartesi")+1)+36</f>
        <v>45992</v>
      </c>
      <c r="C13" s="27">
        <v>45993.0</v>
      </c>
      <c r="D13" s="18"/>
      <c r="E13" s="50" t="s">
        <v>25</v>
      </c>
      <c r="F13" s="20"/>
      <c r="G13" s="20"/>
      <c r="H13" s="21"/>
    </row>
    <row r="14" ht="57.75" customHeight="1">
      <c r="A14" s="1"/>
      <c r="B14" s="15"/>
      <c r="C14" s="15"/>
      <c r="D14" s="22"/>
      <c r="E14" s="23"/>
      <c r="F14" s="24"/>
      <c r="G14" s="24"/>
      <c r="H14" s="25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J6:T6"/>
    <mergeCell ref="J8:T8"/>
    <mergeCell ref="J10:T10"/>
    <mergeCell ref="J12:T12"/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C0C0C"/>
    <pageSetUpPr fitToPage="1"/>
  </sheetPr>
  <sheetViews>
    <sheetView showGridLines="0" workbookViewId="0"/>
  </sheetViews>
  <sheetFormatPr customHeight="1" defaultColWidth="12.63" defaultRowHeight="15.0"/>
  <cols>
    <col customWidth="1" min="1" max="1" width="8.88"/>
    <col customWidth="1" min="2" max="2" width="23.63"/>
    <col customWidth="1" min="3" max="5" width="17.63"/>
    <col customWidth="1" min="6" max="6" width="31.88"/>
    <col customWidth="1" min="7" max="8" width="17.63"/>
    <col customWidth="1" min="9" max="9" width="2.63"/>
    <col customWidth="1" min="10" max="26" width="8.75"/>
  </cols>
  <sheetData>
    <row r="1" ht="59.25" customHeight="1">
      <c r="A1" s="1"/>
      <c r="B1" s="3" t="str">
        <f>"Aralık "&amp;TakvimYılı</f>
        <v>Aralık 2025</v>
      </c>
      <c r="C1" s="3"/>
      <c r="D1" s="3"/>
      <c r="E1" s="4"/>
      <c r="F1" s="4"/>
      <c r="G1" s="4"/>
      <c r="H1" s="26"/>
    </row>
    <row r="2" ht="21.75" customHeight="1">
      <c r="A2" s="1"/>
      <c r="B2" s="7" t="str">
        <f>IF(HaftaBaşlangıcı="PAZAR", "PAZAR","PAZARTESİ")</f>
        <v>PAZARTESİ</v>
      </c>
      <c r="C2" s="42" t="s">
        <v>12</v>
      </c>
      <c r="D2" s="42" t="s">
        <v>13</v>
      </c>
      <c r="E2" s="42" t="s">
        <v>14</v>
      </c>
      <c r="F2" s="42" t="s">
        <v>15</v>
      </c>
      <c r="G2" s="42" t="s">
        <v>16</v>
      </c>
      <c r="H2" s="42" t="s">
        <v>17</v>
      </c>
    </row>
    <row r="3" ht="19.5" customHeight="1">
      <c r="A3" s="1"/>
      <c r="B3" s="11">
        <f t="array" ref="B3:H3">GünlerVeHaftalar+DATE(TakvimYılı,12,1)-WEEKDAY(DATE(TakvimYılı,12,1),(HaftaBaşlangıcı="Pazartesi")+1)+1</f>
        <v>45992</v>
      </c>
      <c r="C3" s="11">
        <v>45993.0</v>
      </c>
      <c r="D3" s="11">
        <v>45994.0</v>
      </c>
      <c r="E3" s="11">
        <v>45995.0</v>
      </c>
      <c r="F3" s="11">
        <v>45996.0</v>
      </c>
      <c r="G3" s="11">
        <v>45997.0</v>
      </c>
      <c r="H3" s="11">
        <v>45998.0</v>
      </c>
    </row>
    <row r="4" ht="67.5" customHeight="1">
      <c r="A4" s="46" t="s">
        <v>46</v>
      </c>
      <c r="B4" s="57"/>
      <c r="C4" s="57"/>
      <c r="D4" s="57"/>
      <c r="E4" s="57"/>
      <c r="F4" s="57"/>
      <c r="G4" s="57"/>
      <c r="H4" s="57"/>
      <c r="J4" s="56" t="s">
        <v>47</v>
      </c>
    </row>
    <row r="5" ht="19.5" customHeight="1">
      <c r="A5" s="1"/>
      <c r="B5" s="27">
        <f t="array" ref="B5:H5">GünlerVeHaftalar+DATE(TakvimYılı,12,1)-WEEKDAY(DATE(TakvimYılı,12,1),(HaftaBaşlangıcı="Pazartesi")+1)+8</f>
        <v>45999</v>
      </c>
      <c r="C5" s="27">
        <v>46000.0</v>
      </c>
      <c r="D5" s="27">
        <v>46001.0</v>
      </c>
      <c r="E5" s="27">
        <v>46002.0</v>
      </c>
      <c r="F5" s="27">
        <v>46003.0</v>
      </c>
      <c r="G5" s="27">
        <v>46004.0</v>
      </c>
      <c r="H5" s="27">
        <v>46005.0</v>
      </c>
    </row>
    <row r="6" ht="66.0" customHeight="1">
      <c r="A6" s="46" t="s">
        <v>48</v>
      </c>
      <c r="B6" s="58" t="s">
        <v>49</v>
      </c>
      <c r="C6" s="58" t="s">
        <v>49</v>
      </c>
      <c r="D6" s="15"/>
      <c r="E6" s="15"/>
      <c r="F6" s="15"/>
      <c r="G6" s="15"/>
      <c r="H6" s="15"/>
      <c r="J6" s="45" t="s">
        <v>50</v>
      </c>
    </row>
    <row r="7" ht="19.5" customHeight="1">
      <c r="A7" s="1"/>
      <c r="B7" s="11">
        <f t="array" ref="B7:H7">GünlerVeHaftalar+DATE(TakvimYılı,12,1)-WEEKDAY(DATE(TakvimYılı,12,1),(HaftaBaşlangıcı="Pazartesi")+1)+15</f>
        <v>46006</v>
      </c>
      <c r="C7" s="11">
        <v>46007.0</v>
      </c>
      <c r="D7" s="11">
        <v>46008.0</v>
      </c>
      <c r="E7" s="11">
        <v>46009.0</v>
      </c>
      <c r="F7" s="11">
        <v>46010.0</v>
      </c>
      <c r="G7" s="11">
        <v>46011.0</v>
      </c>
      <c r="H7" s="11">
        <v>46012.0</v>
      </c>
    </row>
    <row r="8" ht="62.25" customHeight="1">
      <c r="A8" s="46" t="s">
        <v>51</v>
      </c>
      <c r="B8" s="52"/>
      <c r="C8" s="52"/>
      <c r="D8" s="1"/>
      <c r="E8" s="1"/>
      <c r="F8" s="52"/>
      <c r="G8" s="1"/>
      <c r="H8" s="1"/>
      <c r="J8" s="45" t="s">
        <v>52</v>
      </c>
    </row>
    <row r="9" ht="19.5" customHeight="1">
      <c r="A9" s="1"/>
      <c r="B9" s="27">
        <f t="array" ref="B9:H9">GünlerVeHaftalar+DATE(TakvimYılı,12,1)-WEEKDAY(DATE(TakvimYılı,12,1),(HaftaBaşlangıcı="Pazartesi")+1)+22</f>
        <v>46013</v>
      </c>
      <c r="C9" s="27">
        <v>46014.0</v>
      </c>
      <c r="D9" s="27">
        <v>46015.0</v>
      </c>
      <c r="E9" s="27">
        <v>46016.0</v>
      </c>
      <c r="F9" s="27">
        <v>46017.0</v>
      </c>
      <c r="G9" s="27">
        <v>46018.0</v>
      </c>
      <c r="H9" s="27">
        <v>46019.0</v>
      </c>
    </row>
    <row r="10" ht="76.5" customHeight="1">
      <c r="A10" s="46" t="s">
        <v>53</v>
      </c>
      <c r="B10" s="59" t="s">
        <v>54</v>
      </c>
      <c r="C10" s="15"/>
      <c r="D10" s="15"/>
      <c r="E10" s="15"/>
      <c r="F10" s="60" t="s">
        <v>55</v>
      </c>
      <c r="G10" s="15"/>
      <c r="H10" s="15"/>
      <c r="J10" s="51" t="s">
        <v>56</v>
      </c>
    </row>
    <row r="11" ht="19.5" customHeight="1">
      <c r="A11" s="1"/>
      <c r="B11" s="11">
        <f t="array" ref="B11:H11">GünlerVeHaftalar+DATE(TakvimYılı,12,1)-WEEKDAY(DATE(TakvimYılı,12,1),(HaftaBaşlangıcı="Pazartesi")+1)+29</f>
        <v>46020</v>
      </c>
      <c r="C11" s="11">
        <v>46021.0</v>
      </c>
      <c r="D11" s="11">
        <v>46022.0</v>
      </c>
      <c r="E11" s="11">
        <v>46023.0</v>
      </c>
      <c r="F11" s="11">
        <v>46024.0</v>
      </c>
      <c r="G11" s="11">
        <v>46025.0</v>
      </c>
      <c r="H11" s="11">
        <v>46026.0</v>
      </c>
    </row>
    <row r="12" ht="87.0" customHeight="1">
      <c r="A12" s="46" t="s">
        <v>57</v>
      </c>
      <c r="B12" s="44"/>
      <c r="C12" s="1"/>
      <c r="E12" s="61" t="s">
        <v>58</v>
      </c>
      <c r="F12" s="51" t="s">
        <v>59</v>
      </c>
      <c r="G12" s="51" t="s">
        <v>60</v>
      </c>
      <c r="H12" s="1"/>
      <c r="J12" s="45" t="s">
        <v>61</v>
      </c>
    </row>
    <row r="13" ht="19.5" customHeight="1">
      <c r="A13" s="1"/>
      <c r="B13" s="27">
        <f t="array" ref="B13:C13">GünlerVeHaftalar+DATE(TakvimYılı,12,1)-WEEKDAY(DATE(TakvimYılı,12,1),(HaftaBaşlangıcı="Pazartesi")+1)+36</f>
        <v>46027</v>
      </c>
      <c r="C13" s="27">
        <v>46028.0</v>
      </c>
      <c r="D13" s="18"/>
      <c r="E13" s="62" t="s">
        <v>62</v>
      </c>
      <c r="F13" s="20"/>
      <c r="G13" s="20"/>
      <c r="H13" s="21"/>
    </row>
    <row r="14" ht="79.5" customHeight="1">
      <c r="A14" s="1"/>
      <c r="B14" s="15"/>
      <c r="C14" s="15"/>
      <c r="D14" s="22"/>
      <c r="E14" s="23"/>
      <c r="F14" s="24"/>
      <c r="G14" s="24"/>
      <c r="H14" s="25"/>
    </row>
    <row r="15">
      <c r="E15" s="63" t="s">
        <v>63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">
    <mergeCell ref="J4:T4"/>
    <mergeCell ref="J6:T6"/>
    <mergeCell ref="J8:T8"/>
    <mergeCell ref="J10:T10"/>
    <mergeCell ref="J12:T12"/>
    <mergeCell ref="D13:D14"/>
    <mergeCell ref="E13:H14"/>
    <mergeCell ref="E15:H18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C7226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"Şubat "&amp;TakvimYılı</f>
        <v>Şubat 2025</v>
      </c>
      <c r="C1" s="3"/>
      <c r="D1" s="3"/>
      <c r="E1" s="4"/>
      <c r="F1" s="4"/>
      <c r="G1" s="4"/>
      <c r="H1" s="2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9.5" customHeight="1">
      <c r="A3" s="1"/>
      <c r="B3" s="11">
        <f t="array" ref="B3:H3">GünlerVeHaftalar+DATE(TakvimYılı,2,1)-WEEKDAY(DATE(TakvimYılı,2,1),(HaftaBaşlangıcı="Pazartesi")+1)+1</f>
        <v>45684</v>
      </c>
      <c r="C3" s="11">
        <v>45685.0</v>
      </c>
      <c r="D3" s="11">
        <v>45686.0</v>
      </c>
      <c r="E3" s="11">
        <v>45687.0</v>
      </c>
      <c r="F3" s="11">
        <v>45688.0</v>
      </c>
      <c r="G3" s="11">
        <v>45689.0</v>
      </c>
      <c r="H3" s="11">
        <v>45690.0</v>
      </c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7">
        <f t="array" ref="B5:H5">GünlerVeHaftalar+DATE(TakvimYılı,2,1)-WEEKDAY(DATE(TakvimYılı,2,1),(HaftaBaşlangıcı="Pazartesi")+1)+8</f>
        <v>45691</v>
      </c>
      <c r="C5" s="27">
        <v>45692.0</v>
      </c>
      <c r="D5" s="27">
        <v>45693.0</v>
      </c>
      <c r="E5" s="27">
        <v>45694.0</v>
      </c>
      <c r="F5" s="27">
        <v>45695.0</v>
      </c>
      <c r="G5" s="27">
        <v>45696.0</v>
      </c>
      <c r="H5" s="27">
        <v>45697.0</v>
      </c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/>
      <c r="C7" s="11"/>
      <c r="D7" s="11"/>
      <c r="E7" s="11"/>
      <c r="F7" s="11"/>
      <c r="G7" s="11"/>
      <c r="H7" s="11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ht="57.75" customHeight="1">
      <c r="A8" s="1"/>
      <c r="B8" s="28"/>
      <c r="C8" s="29"/>
      <c r="D8" s="29"/>
      <c r="E8" s="29"/>
      <c r="F8" s="30"/>
      <c r="G8" s="1"/>
      <c r="H8" s="1"/>
    </row>
    <row r="9" ht="19.5" customHeight="1">
      <c r="A9" s="1"/>
      <c r="B9" s="27"/>
      <c r="C9" s="27"/>
      <c r="D9" s="27"/>
      <c r="E9" s="27"/>
      <c r="F9" s="27"/>
      <c r="G9" s="27"/>
      <c r="H9" s="27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ht="57.75" customHeight="1">
      <c r="A10" s="1"/>
      <c r="B10" s="29"/>
      <c r="C10" s="29"/>
      <c r="D10" s="29"/>
      <c r="E10" s="29"/>
      <c r="F10" s="30"/>
      <c r="G10" s="15"/>
      <c r="H10" s="15"/>
    </row>
    <row r="11" ht="19.5" customHeight="1">
      <c r="A11" s="1"/>
      <c r="B11" s="11"/>
      <c r="C11" s="11"/>
      <c r="D11" s="11"/>
      <c r="E11" s="11"/>
      <c r="F11" s="11"/>
      <c r="G11" s="11"/>
      <c r="H11" s="11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ht="57.75" customHeight="1">
      <c r="A12" s="1"/>
      <c r="B12" s="29"/>
      <c r="C12" s="29"/>
      <c r="D12" s="29"/>
      <c r="E12" s="31"/>
      <c r="F12" s="29"/>
      <c r="G12" s="1"/>
      <c r="H12" s="1"/>
    </row>
    <row r="13" ht="19.5" customHeight="1">
      <c r="A13" s="1"/>
      <c r="B13" s="27"/>
      <c r="C13" s="27"/>
      <c r="D13" s="18"/>
      <c r="E13" s="19"/>
      <c r="F13" s="20"/>
      <c r="G13" s="20"/>
      <c r="H13" s="21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ht="57.75" customHeight="1">
      <c r="A14" s="1"/>
      <c r="B14" s="15"/>
      <c r="C14" s="15"/>
      <c r="D14" s="22"/>
      <c r="E14" s="23"/>
      <c r="F14" s="24"/>
      <c r="G14" s="24"/>
      <c r="H14" s="25"/>
    </row>
    <row r="15">
      <c r="A15" s="1"/>
    </row>
    <row r="16">
      <c r="A16" s="1"/>
    </row>
    <row r="17">
      <c r="A17" s="1"/>
    </row>
    <row r="18">
      <c r="A18" s="1"/>
    </row>
    <row r="19">
      <c r="A19" s="1"/>
    </row>
    <row r="20">
      <c r="A20" s="1"/>
    </row>
    <row r="21" ht="15.75" customHeight="1">
      <c r="A21" s="1"/>
    </row>
    <row r="22" ht="15.75" customHeight="1">
      <c r="A22" s="1"/>
    </row>
    <row r="23" ht="15.75" customHeight="1">
      <c r="A23" s="1"/>
    </row>
    <row r="24" ht="15.75" customHeight="1">
      <c r="A24" s="1"/>
    </row>
    <row r="25" ht="15.75" customHeight="1">
      <c r="A25" s="1"/>
    </row>
    <row r="26" ht="15.75" customHeight="1">
      <c r="A26" s="1"/>
    </row>
    <row r="27" ht="15.75" customHeight="1">
      <c r="A27" s="1"/>
    </row>
    <row r="28" ht="15.75" customHeight="1">
      <c r="A28" s="1"/>
    </row>
    <row r="29" ht="15.75" customHeight="1">
      <c r="A29" s="1"/>
    </row>
    <row r="30" ht="15.75" customHeight="1">
      <c r="A30" s="1"/>
    </row>
    <row r="31" ht="15.75" customHeight="1">
      <c r="A31" s="1"/>
    </row>
    <row r="32" ht="15.75" customHeight="1">
      <c r="A32" s="1"/>
    </row>
    <row r="33" ht="15.75" customHeight="1">
      <c r="A33" s="1"/>
    </row>
    <row r="34" ht="15.75" customHeight="1">
      <c r="A34" s="1"/>
    </row>
    <row r="35" ht="15.75" customHeight="1">
      <c r="A35" s="1"/>
    </row>
    <row r="36" ht="15.75" customHeight="1">
      <c r="A36" s="1"/>
    </row>
    <row r="37" ht="15.75" customHeight="1">
      <c r="A37" s="1"/>
    </row>
    <row r="38" ht="15.75" customHeight="1">
      <c r="A38" s="1"/>
    </row>
    <row r="39" ht="15.75" customHeight="1">
      <c r="A39" s="1"/>
    </row>
    <row r="40" ht="15.75" customHeight="1">
      <c r="A40" s="1"/>
    </row>
    <row r="41" ht="15.75" customHeight="1">
      <c r="A41" s="1"/>
    </row>
    <row r="42" ht="15.75" customHeight="1">
      <c r="A42" s="1"/>
    </row>
    <row r="43" ht="15.75" customHeight="1">
      <c r="A43" s="1"/>
    </row>
    <row r="44" ht="15.75" customHeight="1">
      <c r="A44" s="1"/>
    </row>
    <row r="45" ht="15.75" customHeight="1">
      <c r="A45" s="1"/>
    </row>
    <row r="46" ht="15.75" customHeight="1">
      <c r="A46" s="1"/>
    </row>
    <row r="47" ht="15.75" customHeight="1">
      <c r="A47" s="1"/>
    </row>
    <row r="48" ht="15.75" customHeight="1">
      <c r="A48" s="1"/>
    </row>
    <row r="49" ht="15.75" customHeight="1">
      <c r="A49" s="1"/>
    </row>
    <row r="50" ht="15.75" customHeight="1">
      <c r="A50" s="1"/>
    </row>
    <row r="51" ht="15.75" customHeight="1">
      <c r="A51" s="1"/>
    </row>
    <row r="52" ht="15.75" customHeight="1">
      <c r="A52" s="1"/>
    </row>
    <row r="53" ht="15.75" customHeight="1">
      <c r="A53" s="1"/>
    </row>
    <row r="54" ht="15.75" customHeight="1">
      <c r="A54" s="1"/>
    </row>
    <row r="55" ht="15.75" customHeight="1">
      <c r="A55" s="1"/>
    </row>
    <row r="56" ht="15.75" customHeight="1">
      <c r="A56" s="1"/>
    </row>
    <row r="57" ht="15.75" customHeight="1">
      <c r="A57" s="1"/>
    </row>
    <row r="58" ht="15.75" customHeight="1">
      <c r="A58" s="1"/>
    </row>
    <row r="59" ht="15.75" customHeight="1">
      <c r="A59" s="1"/>
    </row>
    <row r="60" ht="15.75" customHeight="1">
      <c r="A60" s="1"/>
    </row>
    <row r="61" ht="15.75" customHeight="1">
      <c r="A61" s="1"/>
    </row>
    <row r="62" ht="15.75" customHeight="1">
      <c r="A62" s="1"/>
    </row>
    <row r="63" ht="15.75" customHeight="1">
      <c r="A63" s="1"/>
    </row>
    <row r="64" ht="15.75" customHeight="1">
      <c r="A64" s="1"/>
    </row>
    <row r="65" ht="15.75" customHeight="1">
      <c r="A65" s="1"/>
    </row>
    <row r="66" ht="15.75" customHeight="1">
      <c r="A66" s="1"/>
    </row>
    <row r="67" ht="15.75" customHeight="1">
      <c r="A67" s="1"/>
    </row>
    <row r="68" ht="15.75" customHeight="1">
      <c r="A68" s="1"/>
    </row>
    <row r="69" ht="15.75" customHeight="1">
      <c r="A69" s="1"/>
    </row>
    <row r="70" ht="15.75" customHeight="1">
      <c r="A70" s="1"/>
    </row>
    <row r="71" ht="15.75" customHeight="1">
      <c r="A71" s="1"/>
    </row>
    <row r="72" ht="15.75" customHeight="1">
      <c r="A72" s="1"/>
    </row>
    <row r="73" ht="15.75" customHeight="1">
      <c r="A73" s="1"/>
    </row>
    <row r="74" ht="15.75" customHeight="1">
      <c r="A74" s="1"/>
    </row>
    <row r="75" ht="15.75" customHeight="1">
      <c r="A75" s="1"/>
    </row>
    <row r="76" ht="15.75" customHeight="1">
      <c r="A76" s="1"/>
    </row>
    <row r="77" ht="15.75" customHeight="1">
      <c r="A77" s="1"/>
    </row>
    <row r="78" ht="15.75" customHeight="1">
      <c r="A78" s="1"/>
    </row>
    <row r="79" ht="15.75" customHeight="1">
      <c r="A79" s="1"/>
    </row>
    <row r="80" ht="15.75" customHeight="1">
      <c r="A80" s="1"/>
    </row>
    <row r="81" ht="15.75" customHeight="1">
      <c r="A81" s="1"/>
    </row>
    <row r="82" ht="15.75" customHeight="1">
      <c r="A82" s="1"/>
    </row>
    <row r="83" ht="15.75" customHeight="1">
      <c r="A83" s="1"/>
    </row>
    <row r="84" ht="15.75" customHeight="1">
      <c r="A84" s="1"/>
    </row>
    <row r="85" ht="15.75" customHeight="1">
      <c r="A85" s="1"/>
    </row>
    <row r="86" ht="15.75" customHeight="1">
      <c r="A86" s="1"/>
    </row>
    <row r="87" ht="15.75" customHeight="1">
      <c r="A87" s="1"/>
    </row>
    <row r="88" ht="15.75" customHeight="1">
      <c r="A88" s="1"/>
    </row>
    <row r="89" ht="15.75" customHeight="1">
      <c r="A89" s="1"/>
    </row>
    <row r="90" ht="15.75" customHeight="1">
      <c r="A90" s="1"/>
    </row>
    <row r="91" ht="15.75" customHeight="1">
      <c r="A91" s="1"/>
    </row>
    <row r="92" ht="15.75" customHeight="1">
      <c r="A92" s="1"/>
    </row>
    <row r="93" ht="15.75" customHeight="1">
      <c r="A93" s="1"/>
    </row>
    <row r="94" ht="15.75" customHeight="1">
      <c r="A94" s="1"/>
    </row>
    <row r="95" ht="15.75" customHeight="1">
      <c r="A95" s="1"/>
    </row>
    <row r="96" ht="15.75" customHeight="1">
      <c r="A96" s="1"/>
    </row>
    <row r="97" ht="15.75" customHeight="1">
      <c r="A97" s="1"/>
    </row>
    <row r="98" ht="15.75" customHeight="1">
      <c r="A98" s="1"/>
    </row>
    <row r="99" ht="15.75" customHeight="1">
      <c r="A99" s="1"/>
    </row>
    <row r="100" ht="15.75" customHeight="1">
      <c r="A100" s="1"/>
    </row>
    <row r="101" ht="15.75" customHeight="1">
      <c r="A101" s="1"/>
    </row>
    <row r="102" ht="15.75" customHeight="1">
      <c r="A102" s="1"/>
    </row>
    <row r="103" ht="15.75" customHeight="1">
      <c r="A103" s="1"/>
    </row>
    <row r="104" ht="15.75" customHeight="1">
      <c r="A104" s="1"/>
    </row>
    <row r="105" ht="15.75" customHeight="1">
      <c r="A105" s="1"/>
    </row>
    <row r="106" ht="15.75" customHeight="1">
      <c r="A106" s="1"/>
    </row>
    <row r="107" ht="15.75" customHeight="1">
      <c r="A107" s="1"/>
    </row>
    <row r="108" ht="15.75" customHeight="1">
      <c r="A108" s="1"/>
    </row>
    <row r="109" ht="15.75" customHeight="1">
      <c r="A109" s="1"/>
    </row>
    <row r="110" ht="15.75" customHeight="1">
      <c r="A110" s="1"/>
    </row>
    <row r="111" ht="15.75" customHeight="1">
      <c r="A111" s="1"/>
    </row>
    <row r="112" ht="15.75" customHeight="1">
      <c r="A112" s="1"/>
    </row>
    <row r="113" ht="15.75" customHeight="1">
      <c r="A113" s="1"/>
    </row>
    <row r="114" ht="15.75" customHeight="1">
      <c r="A114" s="1"/>
    </row>
    <row r="115" ht="15.75" customHeight="1">
      <c r="A115" s="1"/>
    </row>
    <row r="116" ht="15.75" customHeight="1">
      <c r="A116" s="1"/>
    </row>
    <row r="117" ht="15.75" customHeight="1">
      <c r="A117" s="1"/>
    </row>
    <row r="118" ht="15.75" customHeight="1">
      <c r="A118" s="1"/>
    </row>
    <row r="119" ht="15.75" customHeight="1">
      <c r="A119" s="1"/>
    </row>
    <row r="120" ht="15.75" customHeight="1">
      <c r="A120" s="1"/>
    </row>
    <row r="121" ht="15.75" customHeight="1">
      <c r="A121" s="1"/>
    </row>
    <row r="122" ht="15.75" customHeight="1">
      <c r="A122" s="1"/>
    </row>
    <row r="123" ht="15.75" customHeight="1">
      <c r="A123" s="1"/>
    </row>
    <row r="124" ht="15.75" customHeight="1">
      <c r="A124" s="1"/>
    </row>
    <row r="125" ht="15.75" customHeight="1">
      <c r="A125" s="1"/>
    </row>
    <row r="126" ht="15.75" customHeight="1">
      <c r="A126" s="1"/>
    </row>
    <row r="127" ht="15.75" customHeight="1">
      <c r="A127" s="1"/>
    </row>
    <row r="128" ht="15.75" customHeight="1">
      <c r="A128" s="1"/>
    </row>
    <row r="129" ht="15.75" customHeight="1">
      <c r="A129" s="1"/>
    </row>
    <row r="130" ht="15.75" customHeight="1">
      <c r="A130" s="1"/>
    </row>
    <row r="131" ht="15.75" customHeight="1">
      <c r="A131" s="1"/>
    </row>
    <row r="132" ht="15.75" customHeight="1">
      <c r="A132" s="1"/>
    </row>
    <row r="133" ht="15.75" customHeight="1">
      <c r="A133" s="1"/>
    </row>
    <row r="134" ht="15.75" customHeight="1">
      <c r="A134" s="1"/>
    </row>
    <row r="135" ht="15.75" customHeight="1">
      <c r="A135" s="1"/>
    </row>
    <row r="136" ht="15.75" customHeight="1">
      <c r="A136" s="1"/>
    </row>
    <row r="137" ht="15.75" customHeight="1">
      <c r="A137" s="1"/>
    </row>
    <row r="138" ht="15.75" customHeight="1">
      <c r="A138" s="1"/>
    </row>
    <row r="139" ht="15.75" customHeight="1">
      <c r="A139" s="1"/>
    </row>
    <row r="140" ht="15.75" customHeight="1">
      <c r="A140" s="1"/>
    </row>
    <row r="141" ht="15.75" customHeight="1">
      <c r="A141" s="1"/>
    </row>
    <row r="142" ht="15.75" customHeight="1">
      <c r="A142" s="1"/>
    </row>
    <row r="143" ht="15.75" customHeight="1">
      <c r="A143" s="1"/>
    </row>
    <row r="144" ht="15.75" customHeight="1">
      <c r="A144" s="1"/>
    </row>
    <row r="145" ht="15.75" customHeight="1">
      <c r="A145" s="1"/>
    </row>
    <row r="146" ht="15.75" customHeight="1">
      <c r="A146" s="1"/>
    </row>
    <row r="147" ht="15.75" customHeight="1">
      <c r="A147" s="1"/>
    </row>
    <row r="148" ht="15.75" customHeight="1">
      <c r="A148" s="1"/>
    </row>
    <row r="149" ht="15.75" customHeight="1">
      <c r="A149" s="1"/>
    </row>
    <row r="150" ht="15.75" customHeight="1">
      <c r="A150" s="1"/>
    </row>
    <row r="151" ht="15.75" customHeight="1">
      <c r="A151" s="1"/>
    </row>
    <row r="152" ht="15.75" customHeight="1">
      <c r="A152" s="1"/>
    </row>
    <row r="153" ht="15.75" customHeight="1">
      <c r="A153" s="1"/>
    </row>
    <row r="154" ht="15.75" customHeight="1">
      <c r="A154" s="1"/>
    </row>
    <row r="155" ht="15.75" customHeight="1">
      <c r="A155" s="1"/>
    </row>
    <row r="156" ht="15.75" customHeight="1">
      <c r="A156" s="1"/>
    </row>
    <row r="157" ht="15.75" customHeight="1">
      <c r="A157" s="1"/>
    </row>
    <row r="158" ht="15.75" customHeight="1">
      <c r="A158" s="1"/>
    </row>
    <row r="159" ht="15.75" customHeight="1">
      <c r="A159" s="1"/>
    </row>
    <row r="160" ht="15.75" customHeight="1">
      <c r="A160" s="1"/>
    </row>
    <row r="161" ht="15.75" customHeight="1">
      <c r="A161" s="1"/>
    </row>
    <row r="162" ht="15.75" customHeight="1">
      <c r="A162" s="1"/>
    </row>
    <row r="163" ht="15.75" customHeight="1">
      <c r="A163" s="1"/>
    </row>
    <row r="164" ht="15.75" customHeight="1">
      <c r="A164" s="1"/>
    </row>
    <row r="165" ht="15.75" customHeight="1">
      <c r="A165" s="1"/>
    </row>
    <row r="166" ht="15.75" customHeight="1">
      <c r="A166" s="1"/>
    </row>
    <row r="167" ht="15.75" customHeight="1">
      <c r="A167" s="1"/>
    </row>
    <row r="168" ht="15.75" customHeight="1">
      <c r="A168" s="1"/>
    </row>
    <row r="169" ht="15.75" customHeight="1">
      <c r="A169" s="1"/>
    </row>
    <row r="170" ht="15.75" customHeight="1">
      <c r="A170" s="1"/>
    </row>
    <row r="171" ht="15.75" customHeight="1">
      <c r="A171" s="1"/>
    </row>
    <row r="172" ht="15.75" customHeight="1">
      <c r="A172" s="1"/>
    </row>
    <row r="173" ht="15.75" customHeight="1">
      <c r="A173" s="1"/>
    </row>
    <row r="174" ht="15.75" customHeight="1">
      <c r="A174" s="1"/>
    </row>
    <row r="175" ht="15.75" customHeight="1">
      <c r="A175" s="1"/>
    </row>
    <row r="176" ht="15.75" customHeight="1">
      <c r="A176" s="1"/>
    </row>
    <row r="177" ht="15.75" customHeight="1">
      <c r="A177" s="1"/>
    </row>
    <row r="178" ht="15.75" customHeight="1">
      <c r="A178" s="1"/>
    </row>
    <row r="179" ht="15.75" customHeight="1">
      <c r="A179" s="1"/>
    </row>
    <row r="180" ht="15.75" customHeight="1">
      <c r="A180" s="1"/>
    </row>
    <row r="181" ht="15.75" customHeight="1">
      <c r="A181" s="1"/>
    </row>
    <row r="182" ht="15.75" customHeight="1">
      <c r="A182" s="1"/>
    </row>
    <row r="183" ht="15.75" customHeight="1">
      <c r="A183" s="1"/>
    </row>
    <row r="184" ht="15.75" customHeight="1">
      <c r="A184" s="1"/>
    </row>
    <row r="185" ht="15.75" customHeight="1">
      <c r="A185" s="1"/>
    </row>
    <row r="186" ht="15.75" customHeight="1">
      <c r="A186" s="1"/>
    </row>
    <row r="187" ht="15.75" customHeight="1">
      <c r="A187" s="1"/>
    </row>
    <row r="188" ht="15.75" customHeight="1">
      <c r="A188" s="1"/>
    </row>
    <row r="189" ht="15.75" customHeight="1">
      <c r="A189" s="1"/>
    </row>
    <row r="190" ht="15.75" customHeight="1">
      <c r="A190" s="1"/>
    </row>
    <row r="191" ht="15.75" customHeight="1">
      <c r="A191" s="1"/>
    </row>
    <row r="192" ht="15.75" customHeight="1">
      <c r="A192" s="1"/>
    </row>
    <row r="193" ht="15.75" customHeight="1">
      <c r="A193" s="1"/>
    </row>
    <row r="194" ht="15.75" customHeight="1">
      <c r="A194" s="1"/>
    </row>
    <row r="195" ht="15.75" customHeight="1">
      <c r="A195" s="1"/>
    </row>
    <row r="196" ht="15.75" customHeight="1">
      <c r="A196" s="1"/>
    </row>
    <row r="197" ht="15.75" customHeight="1">
      <c r="A197" s="1"/>
    </row>
    <row r="198" ht="15.75" customHeight="1">
      <c r="A198" s="1"/>
    </row>
    <row r="199" ht="15.75" customHeight="1">
      <c r="A199" s="1"/>
    </row>
    <row r="200" ht="15.75" customHeight="1">
      <c r="A200" s="1"/>
    </row>
    <row r="201" ht="15.75" customHeight="1">
      <c r="A201" s="1"/>
    </row>
    <row r="202" ht="15.75" customHeight="1">
      <c r="A202" s="1"/>
    </row>
    <row r="203" ht="15.75" customHeight="1">
      <c r="A203" s="1"/>
    </row>
    <row r="204" ht="15.75" customHeight="1">
      <c r="A204" s="1"/>
    </row>
    <row r="205" ht="15.75" customHeight="1">
      <c r="A205" s="1"/>
    </row>
    <row r="206" ht="15.75" customHeight="1">
      <c r="A206" s="1"/>
    </row>
    <row r="207" ht="15.75" customHeight="1">
      <c r="A207" s="1"/>
    </row>
    <row r="208" ht="15.75" customHeight="1">
      <c r="A208" s="1"/>
    </row>
    <row r="209" ht="15.75" customHeight="1">
      <c r="A209" s="1"/>
    </row>
    <row r="210" ht="15.75" customHeight="1">
      <c r="A210" s="1"/>
    </row>
    <row r="211" ht="15.75" customHeight="1">
      <c r="A211" s="1"/>
    </row>
    <row r="212" ht="15.75" customHeight="1">
      <c r="A212" s="1"/>
    </row>
    <row r="213" ht="15.75" customHeight="1">
      <c r="A213" s="1"/>
    </row>
    <row r="214" ht="15.75" customHeight="1">
      <c r="A214" s="1"/>
    </row>
    <row r="215" ht="15.75" customHeight="1">
      <c r="A215" s="1"/>
    </row>
    <row r="216" ht="15.75" customHeight="1">
      <c r="A216" s="1"/>
    </row>
    <row r="217" ht="15.75" customHeight="1">
      <c r="A217" s="1"/>
    </row>
    <row r="218" ht="15.75" customHeight="1">
      <c r="A218" s="1"/>
    </row>
    <row r="219" ht="15.75" customHeight="1">
      <c r="A219" s="1"/>
    </row>
    <row r="220" ht="15.75" customHeight="1">
      <c r="A220" s="1"/>
    </row>
    <row r="221" ht="15.75" customHeight="1">
      <c r="A221" s="1"/>
    </row>
    <row r="222" ht="15.75" customHeight="1">
      <c r="A222" s="1"/>
    </row>
    <row r="223" ht="15.75" customHeight="1">
      <c r="A223" s="1"/>
    </row>
    <row r="224" ht="15.75" customHeight="1">
      <c r="A224" s="1"/>
    </row>
    <row r="225" ht="15.75" customHeight="1">
      <c r="A225" s="1"/>
    </row>
    <row r="226" ht="15.75" customHeight="1">
      <c r="A226" s="1"/>
    </row>
    <row r="227" ht="15.75" customHeight="1">
      <c r="A227" s="1"/>
    </row>
    <row r="228" ht="15.75" customHeight="1">
      <c r="A228" s="1"/>
    </row>
    <row r="229" ht="15.75" customHeight="1">
      <c r="A229" s="1"/>
    </row>
    <row r="230" ht="15.75" customHeight="1">
      <c r="A230" s="1"/>
    </row>
    <row r="231" ht="15.75" customHeight="1">
      <c r="A231" s="1"/>
    </row>
    <row r="232" ht="15.75" customHeight="1">
      <c r="A232" s="1"/>
    </row>
    <row r="233" ht="15.75" customHeight="1">
      <c r="A233" s="1"/>
    </row>
    <row r="234" ht="15.75" customHeight="1">
      <c r="A234" s="1"/>
    </row>
    <row r="235" ht="15.75" customHeight="1">
      <c r="A235" s="1"/>
    </row>
    <row r="236" ht="15.75" customHeight="1">
      <c r="A236" s="1"/>
    </row>
    <row r="237" ht="15.75" customHeight="1">
      <c r="A237" s="1"/>
    </row>
    <row r="238" ht="15.75" customHeight="1">
      <c r="A238" s="1"/>
    </row>
    <row r="239" ht="15.75" customHeight="1">
      <c r="A239" s="1"/>
    </row>
    <row r="240" ht="15.75" customHeight="1">
      <c r="A240" s="1"/>
    </row>
    <row r="241" ht="15.75" customHeight="1">
      <c r="A241" s="1"/>
    </row>
    <row r="242" ht="15.75" customHeight="1">
      <c r="A242" s="1"/>
    </row>
    <row r="243" ht="15.75" customHeight="1">
      <c r="A243" s="1"/>
    </row>
    <row r="244" ht="15.75" customHeight="1">
      <c r="A244" s="1"/>
    </row>
    <row r="245" ht="15.75" customHeight="1">
      <c r="A245" s="1"/>
    </row>
    <row r="246" ht="15.75" customHeight="1">
      <c r="A246" s="1"/>
    </row>
    <row r="247" ht="15.75" customHeight="1">
      <c r="A247" s="1"/>
    </row>
    <row r="248" ht="15.75" customHeight="1">
      <c r="A248" s="1"/>
    </row>
    <row r="249" ht="15.75" customHeight="1">
      <c r="A249" s="1"/>
    </row>
    <row r="250" ht="15.75" customHeight="1">
      <c r="A250" s="1"/>
    </row>
    <row r="251" ht="15.75" customHeight="1">
      <c r="A251" s="1"/>
    </row>
    <row r="252" ht="15.75" customHeight="1">
      <c r="A252" s="1"/>
    </row>
    <row r="253" ht="15.75" customHeight="1">
      <c r="A253" s="1"/>
    </row>
    <row r="254" ht="15.75" customHeight="1">
      <c r="A254" s="1"/>
    </row>
    <row r="255" ht="15.75" customHeight="1">
      <c r="A255" s="1"/>
    </row>
    <row r="256" ht="15.75" customHeight="1">
      <c r="A256" s="1"/>
    </row>
    <row r="257" ht="15.75" customHeight="1">
      <c r="A257" s="1"/>
    </row>
    <row r="258" ht="15.75" customHeight="1">
      <c r="A258" s="1"/>
    </row>
    <row r="259" ht="15.75" customHeight="1">
      <c r="A259" s="1"/>
    </row>
    <row r="260" ht="15.75" customHeight="1">
      <c r="A260" s="1"/>
    </row>
    <row r="261" ht="15.75" customHeight="1">
      <c r="A261" s="1"/>
    </row>
    <row r="262" ht="15.75" customHeight="1">
      <c r="A262" s="1"/>
    </row>
    <row r="263" ht="15.75" customHeight="1">
      <c r="A263" s="1"/>
    </row>
    <row r="264" ht="15.75" customHeight="1">
      <c r="A264" s="1"/>
    </row>
    <row r="265" ht="15.75" customHeight="1">
      <c r="A265" s="1"/>
    </row>
    <row r="266" ht="15.75" customHeight="1">
      <c r="A266" s="1"/>
    </row>
    <row r="267" ht="15.75" customHeight="1">
      <c r="A267" s="1"/>
    </row>
    <row r="268" ht="15.75" customHeight="1">
      <c r="A268" s="1"/>
    </row>
    <row r="269" ht="15.75" customHeight="1">
      <c r="A269" s="1"/>
    </row>
    <row r="270" ht="15.75" customHeight="1">
      <c r="A270" s="1"/>
    </row>
    <row r="271" ht="15.75" customHeight="1">
      <c r="A271" s="1"/>
    </row>
    <row r="272" ht="15.75" customHeight="1">
      <c r="A272" s="1"/>
    </row>
    <row r="273" ht="15.75" customHeight="1">
      <c r="A273" s="1"/>
    </row>
    <row r="274" ht="15.75" customHeight="1">
      <c r="A274" s="1"/>
    </row>
    <row r="275" ht="15.75" customHeight="1">
      <c r="A275" s="1"/>
    </row>
    <row r="276" ht="15.75" customHeight="1">
      <c r="A276" s="1"/>
    </row>
    <row r="277" ht="15.75" customHeight="1">
      <c r="A277" s="1"/>
    </row>
    <row r="278" ht="15.75" customHeight="1">
      <c r="A278" s="1"/>
    </row>
    <row r="279" ht="15.75" customHeight="1">
      <c r="A279" s="1"/>
    </row>
    <row r="280" ht="15.75" customHeight="1">
      <c r="A280" s="1"/>
    </row>
    <row r="281" ht="15.75" customHeight="1">
      <c r="A281" s="1"/>
    </row>
    <row r="282" ht="15.75" customHeight="1">
      <c r="A282" s="1"/>
    </row>
    <row r="283" ht="15.75" customHeight="1">
      <c r="A283" s="1"/>
    </row>
    <row r="284" ht="15.75" customHeight="1">
      <c r="A284" s="1"/>
    </row>
    <row r="285" ht="15.75" customHeight="1">
      <c r="A285" s="1"/>
    </row>
    <row r="286" ht="15.75" customHeight="1">
      <c r="A286" s="1"/>
    </row>
    <row r="287" ht="15.75" customHeight="1">
      <c r="A287" s="1"/>
    </row>
    <row r="288" ht="15.75" customHeight="1">
      <c r="A288" s="1"/>
    </row>
    <row r="289" ht="15.75" customHeight="1">
      <c r="A289" s="1"/>
    </row>
    <row r="290" ht="15.75" customHeight="1">
      <c r="A290" s="1"/>
    </row>
    <row r="291" ht="15.75" customHeight="1">
      <c r="A291" s="1"/>
    </row>
    <row r="292" ht="15.75" customHeight="1">
      <c r="A292" s="1"/>
    </row>
    <row r="293" ht="15.75" customHeight="1">
      <c r="A293" s="1"/>
    </row>
    <row r="294" ht="15.75" customHeight="1">
      <c r="A294" s="1"/>
    </row>
    <row r="295" ht="15.75" customHeight="1">
      <c r="A295" s="1"/>
    </row>
    <row r="296" ht="15.75" customHeight="1">
      <c r="A296" s="1"/>
    </row>
    <row r="297" ht="15.75" customHeight="1">
      <c r="A297" s="1"/>
    </row>
    <row r="298" ht="15.75" customHeight="1">
      <c r="A298" s="1"/>
    </row>
    <row r="299" ht="15.75" customHeight="1">
      <c r="A299" s="1"/>
    </row>
    <row r="300" ht="15.75" customHeight="1">
      <c r="A300" s="1"/>
    </row>
    <row r="301" ht="15.75" customHeight="1">
      <c r="A301" s="1"/>
    </row>
    <row r="302" ht="15.75" customHeight="1">
      <c r="A302" s="1"/>
    </row>
    <row r="303" ht="15.75" customHeight="1">
      <c r="A303" s="1"/>
    </row>
    <row r="304" ht="15.75" customHeight="1">
      <c r="A304" s="1"/>
    </row>
    <row r="305" ht="15.75" customHeight="1">
      <c r="A305" s="1"/>
    </row>
    <row r="306" ht="15.75" customHeight="1">
      <c r="A306" s="1"/>
    </row>
    <row r="307" ht="15.75" customHeight="1">
      <c r="A307" s="1"/>
    </row>
    <row r="308" ht="15.75" customHeight="1">
      <c r="A308" s="1"/>
    </row>
    <row r="309" ht="15.75" customHeight="1">
      <c r="A309" s="1"/>
    </row>
    <row r="310" ht="15.75" customHeight="1">
      <c r="A310" s="1"/>
    </row>
    <row r="311" ht="15.75" customHeight="1">
      <c r="A311" s="1"/>
    </row>
    <row r="312" ht="15.75" customHeight="1">
      <c r="A312" s="1"/>
    </row>
    <row r="313" ht="15.75" customHeight="1">
      <c r="A313" s="1"/>
    </row>
    <row r="314" ht="15.75" customHeight="1">
      <c r="A314" s="1"/>
    </row>
    <row r="315" ht="15.75" customHeight="1">
      <c r="A315" s="1"/>
    </row>
    <row r="316" ht="15.75" customHeight="1">
      <c r="A316" s="1"/>
    </row>
    <row r="317" ht="15.75" customHeight="1">
      <c r="A317" s="1"/>
    </row>
    <row r="318" ht="15.75" customHeight="1">
      <c r="A318" s="1"/>
    </row>
    <row r="319" ht="15.75" customHeight="1">
      <c r="A319" s="1"/>
    </row>
    <row r="320" ht="15.75" customHeight="1">
      <c r="A320" s="1"/>
    </row>
    <row r="321" ht="15.75" customHeight="1">
      <c r="A321" s="1"/>
    </row>
    <row r="322" ht="15.75" customHeight="1">
      <c r="A322" s="1"/>
    </row>
    <row r="323" ht="15.75" customHeight="1">
      <c r="A323" s="1"/>
    </row>
    <row r="324" ht="15.75" customHeight="1">
      <c r="A324" s="1"/>
    </row>
    <row r="325" ht="15.75" customHeight="1">
      <c r="A325" s="1"/>
    </row>
    <row r="326" ht="15.75" customHeight="1">
      <c r="A326" s="1"/>
    </row>
    <row r="327" ht="15.75" customHeight="1">
      <c r="A327" s="1"/>
    </row>
    <row r="328" ht="15.75" customHeight="1">
      <c r="A328" s="1"/>
    </row>
    <row r="329" ht="15.75" customHeight="1">
      <c r="A329" s="1"/>
    </row>
    <row r="330" ht="15.75" customHeight="1">
      <c r="A330" s="1"/>
    </row>
    <row r="331" ht="15.75" customHeight="1">
      <c r="A331" s="1"/>
    </row>
    <row r="332" ht="15.75" customHeight="1">
      <c r="A332" s="1"/>
    </row>
    <row r="333" ht="15.75" customHeight="1">
      <c r="A333" s="1"/>
    </row>
    <row r="334" ht="15.75" customHeight="1">
      <c r="A334" s="1"/>
    </row>
    <row r="335" ht="15.75" customHeight="1">
      <c r="A335" s="1"/>
    </row>
    <row r="336" ht="15.75" customHeight="1">
      <c r="A336" s="1"/>
    </row>
    <row r="337" ht="15.75" customHeight="1">
      <c r="A337" s="1"/>
    </row>
    <row r="338" ht="15.75" customHeight="1">
      <c r="A338" s="1"/>
    </row>
    <row r="339" ht="15.75" customHeight="1">
      <c r="A339" s="1"/>
    </row>
    <row r="340" ht="15.75" customHeight="1">
      <c r="A340" s="1"/>
    </row>
    <row r="341" ht="15.75" customHeight="1">
      <c r="A341" s="1"/>
    </row>
    <row r="342" ht="15.75" customHeight="1">
      <c r="A342" s="1"/>
    </row>
    <row r="343" ht="15.75" customHeight="1">
      <c r="A343" s="1"/>
    </row>
    <row r="344" ht="15.75" customHeight="1">
      <c r="A344" s="1"/>
    </row>
    <row r="345" ht="15.75" customHeight="1">
      <c r="A345" s="1"/>
    </row>
    <row r="346" ht="15.75" customHeight="1">
      <c r="A346" s="1"/>
    </row>
    <row r="347" ht="15.75" customHeight="1">
      <c r="A347" s="1"/>
    </row>
    <row r="348" ht="15.75" customHeight="1">
      <c r="A348" s="1"/>
    </row>
    <row r="349" ht="15.75" customHeight="1">
      <c r="A349" s="1"/>
    </row>
    <row r="350" ht="15.75" customHeight="1">
      <c r="A350" s="1"/>
    </row>
    <row r="351" ht="15.75" customHeight="1">
      <c r="A351" s="1"/>
    </row>
    <row r="352" ht="15.75" customHeight="1">
      <c r="A352" s="1"/>
    </row>
    <row r="353" ht="15.75" customHeight="1">
      <c r="A353" s="1"/>
    </row>
    <row r="354" ht="15.75" customHeight="1">
      <c r="A354" s="1"/>
    </row>
    <row r="355" ht="15.75" customHeight="1">
      <c r="A355" s="1"/>
    </row>
    <row r="356" ht="15.75" customHeight="1">
      <c r="A356" s="1"/>
    </row>
    <row r="357" ht="15.75" customHeight="1">
      <c r="A357" s="1"/>
    </row>
    <row r="358" ht="15.75" customHeight="1">
      <c r="A358" s="1"/>
    </row>
    <row r="359" ht="15.75" customHeight="1">
      <c r="A359" s="1"/>
    </row>
    <row r="360" ht="15.75" customHeight="1">
      <c r="A360" s="1"/>
    </row>
    <row r="361" ht="15.75" customHeight="1">
      <c r="A361" s="1"/>
    </row>
    <row r="362" ht="15.75" customHeight="1">
      <c r="A362" s="1"/>
    </row>
    <row r="363" ht="15.75" customHeight="1">
      <c r="A363" s="1"/>
    </row>
    <row r="364" ht="15.75" customHeight="1">
      <c r="A364" s="1"/>
    </row>
    <row r="365" ht="15.75" customHeight="1">
      <c r="A365" s="1"/>
    </row>
    <row r="366" ht="15.75" customHeight="1">
      <c r="A366" s="1"/>
    </row>
    <row r="367" ht="15.75" customHeight="1">
      <c r="A367" s="1"/>
    </row>
    <row r="368" ht="15.75" customHeight="1">
      <c r="A368" s="1"/>
    </row>
    <row r="369" ht="15.75" customHeight="1">
      <c r="A369" s="1"/>
    </row>
    <row r="370" ht="15.75" customHeight="1">
      <c r="A370" s="1"/>
    </row>
    <row r="371" ht="15.75" customHeight="1">
      <c r="A371" s="1"/>
    </row>
    <row r="372" ht="15.75" customHeight="1">
      <c r="A372" s="1"/>
    </row>
    <row r="373" ht="15.75" customHeight="1">
      <c r="A373" s="1"/>
    </row>
    <row r="374" ht="15.75" customHeight="1">
      <c r="A374" s="1"/>
    </row>
    <row r="375" ht="15.75" customHeight="1">
      <c r="A375" s="1"/>
    </row>
    <row r="376" ht="15.75" customHeight="1">
      <c r="A376" s="1"/>
    </row>
    <row r="377" ht="15.75" customHeight="1">
      <c r="A377" s="1"/>
    </row>
    <row r="378" ht="15.75" customHeight="1">
      <c r="A378" s="1"/>
    </row>
    <row r="379" ht="15.75" customHeight="1">
      <c r="A379" s="1"/>
    </row>
    <row r="380" ht="15.75" customHeight="1">
      <c r="A380" s="1"/>
    </row>
    <row r="381" ht="15.75" customHeight="1">
      <c r="A381" s="1"/>
    </row>
    <row r="382" ht="15.75" customHeight="1">
      <c r="A382" s="1"/>
    </row>
    <row r="383" ht="15.75" customHeight="1">
      <c r="A383" s="1"/>
    </row>
    <row r="384" ht="15.75" customHeight="1">
      <c r="A384" s="1"/>
    </row>
    <row r="385" ht="15.75" customHeight="1">
      <c r="A385" s="1"/>
    </row>
    <row r="386" ht="15.75" customHeight="1">
      <c r="A386" s="1"/>
    </row>
    <row r="387" ht="15.75" customHeight="1">
      <c r="A387" s="1"/>
    </row>
    <row r="388" ht="15.75" customHeight="1">
      <c r="A388" s="1"/>
    </row>
    <row r="389" ht="15.75" customHeight="1">
      <c r="A389" s="1"/>
    </row>
    <row r="390" ht="15.75" customHeight="1">
      <c r="A390" s="1"/>
    </row>
    <row r="391" ht="15.75" customHeight="1">
      <c r="A391" s="1"/>
    </row>
    <row r="392" ht="15.75" customHeight="1">
      <c r="A392" s="1"/>
    </row>
    <row r="393" ht="15.75" customHeight="1">
      <c r="A393" s="1"/>
    </row>
    <row r="394" ht="15.75" customHeight="1">
      <c r="A394" s="1"/>
    </row>
    <row r="395" ht="15.75" customHeight="1">
      <c r="A395" s="1"/>
    </row>
    <row r="396" ht="15.75" customHeight="1">
      <c r="A396" s="1"/>
    </row>
    <row r="397" ht="15.75" customHeight="1">
      <c r="A397" s="1"/>
    </row>
    <row r="398" ht="15.75" customHeight="1">
      <c r="A398" s="1"/>
    </row>
    <row r="399" ht="15.75" customHeight="1">
      <c r="A399" s="1"/>
    </row>
    <row r="400" ht="15.75" customHeight="1">
      <c r="A400" s="1"/>
    </row>
    <row r="401" ht="15.75" customHeight="1">
      <c r="A401" s="1"/>
    </row>
    <row r="402" ht="15.75" customHeight="1">
      <c r="A402" s="1"/>
    </row>
    <row r="403" ht="15.75" customHeight="1">
      <c r="A403" s="1"/>
    </row>
    <row r="404" ht="15.75" customHeight="1">
      <c r="A404" s="1"/>
    </row>
    <row r="405" ht="15.75" customHeight="1">
      <c r="A405" s="1"/>
    </row>
    <row r="406" ht="15.75" customHeight="1">
      <c r="A406" s="1"/>
    </row>
    <row r="407" ht="15.75" customHeight="1">
      <c r="A407" s="1"/>
    </row>
    <row r="408" ht="15.75" customHeight="1">
      <c r="A408" s="1"/>
    </row>
    <row r="409" ht="15.75" customHeight="1">
      <c r="A409" s="1"/>
    </row>
    <row r="410" ht="15.75" customHeight="1">
      <c r="A410" s="1"/>
    </row>
    <row r="411" ht="15.75" customHeight="1">
      <c r="A411" s="1"/>
    </row>
    <row r="412" ht="15.75" customHeight="1">
      <c r="A412" s="1"/>
    </row>
    <row r="413" ht="15.75" customHeight="1">
      <c r="A413" s="1"/>
    </row>
    <row r="414" ht="15.75" customHeight="1">
      <c r="A414" s="1"/>
    </row>
    <row r="415" ht="15.75" customHeight="1">
      <c r="A415" s="1"/>
    </row>
    <row r="416" ht="15.75" customHeight="1">
      <c r="A416" s="1"/>
    </row>
    <row r="417" ht="15.75" customHeight="1">
      <c r="A417" s="1"/>
    </row>
    <row r="418" ht="15.75" customHeight="1">
      <c r="A418" s="1"/>
    </row>
    <row r="419" ht="15.75" customHeight="1">
      <c r="A419" s="1"/>
    </row>
    <row r="420" ht="15.75" customHeight="1">
      <c r="A420" s="1"/>
    </row>
    <row r="421" ht="15.75" customHeight="1">
      <c r="A421" s="1"/>
    </row>
    <row r="422" ht="15.75" customHeight="1">
      <c r="A422" s="1"/>
    </row>
    <row r="423" ht="15.75" customHeight="1">
      <c r="A423" s="1"/>
    </row>
    <row r="424" ht="15.75" customHeight="1">
      <c r="A424" s="1"/>
    </row>
    <row r="425" ht="15.75" customHeight="1">
      <c r="A425" s="1"/>
    </row>
    <row r="426" ht="15.75" customHeight="1">
      <c r="A426" s="1"/>
    </row>
    <row r="427" ht="15.75" customHeight="1">
      <c r="A427" s="1"/>
    </row>
    <row r="428" ht="15.75" customHeight="1">
      <c r="A428" s="1"/>
    </row>
    <row r="429" ht="15.75" customHeight="1">
      <c r="A429" s="1"/>
    </row>
    <row r="430" ht="15.75" customHeight="1">
      <c r="A430" s="1"/>
    </row>
    <row r="431" ht="15.75" customHeight="1">
      <c r="A431" s="1"/>
    </row>
    <row r="432" ht="15.75" customHeight="1">
      <c r="A432" s="1"/>
    </row>
    <row r="433" ht="15.75" customHeight="1">
      <c r="A433" s="1"/>
    </row>
    <row r="434" ht="15.75" customHeight="1">
      <c r="A434" s="1"/>
    </row>
    <row r="435" ht="15.75" customHeight="1">
      <c r="A435" s="1"/>
    </row>
    <row r="436" ht="15.75" customHeight="1">
      <c r="A436" s="1"/>
    </row>
    <row r="437" ht="15.75" customHeight="1">
      <c r="A437" s="1"/>
    </row>
    <row r="438" ht="15.75" customHeight="1">
      <c r="A438" s="1"/>
    </row>
    <row r="439" ht="15.75" customHeight="1">
      <c r="A439" s="1"/>
    </row>
    <row r="440" ht="15.75" customHeight="1">
      <c r="A440" s="1"/>
    </row>
    <row r="441" ht="15.75" customHeight="1">
      <c r="A441" s="1"/>
    </row>
    <row r="442" ht="15.75" customHeight="1">
      <c r="A442" s="1"/>
    </row>
    <row r="443" ht="15.75" customHeight="1">
      <c r="A443" s="1"/>
    </row>
    <row r="444" ht="15.75" customHeight="1">
      <c r="A444" s="1"/>
    </row>
    <row r="445" ht="15.75" customHeight="1">
      <c r="A445" s="1"/>
    </row>
    <row r="446" ht="15.75" customHeight="1">
      <c r="A446" s="1"/>
    </row>
    <row r="447" ht="15.75" customHeight="1">
      <c r="A447" s="1"/>
    </row>
    <row r="448" ht="15.75" customHeight="1">
      <c r="A448" s="1"/>
    </row>
    <row r="449" ht="15.75" customHeight="1">
      <c r="A449" s="1"/>
    </row>
    <row r="450" ht="15.75" customHeight="1">
      <c r="A450" s="1"/>
    </row>
    <row r="451" ht="15.75" customHeight="1">
      <c r="A451" s="1"/>
    </row>
    <row r="452" ht="15.75" customHeight="1">
      <c r="A452" s="1"/>
    </row>
    <row r="453" ht="15.75" customHeight="1">
      <c r="A453" s="1"/>
    </row>
    <row r="454" ht="15.75" customHeight="1">
      <c r="A454" s="1"/>
    </row>
    <row r="455" ht="15.75" customHeight="1">
      <c r="A455" s="1"/>
    </row>
    <row r="456" ht="15.75" customHeight="1">
      <c r="A456" s="1"/>
    </row>
    <row r="457" ht="15.75" customHeight="1">
      <c r="A457" s="1"/>
    </row>
    <row r="458" ht="15.75" customHeight="1">
      <c r="A458" s="1"/>
    </row>
    <row r="459" ht="15.75" customHeight="1">
      <c r="A459" s="1"/>
    </row>
    <row r="460" ht="15.75" customHeight="1">
      <c r="A460" s="1"/>
    </row>
    <row r="461" ht="15.75" customHeight="1">
      <c r="A461" s="1"/>
    </row>
    <row r="462" ht="15.75" customHeight="1">
      <c r="A462" s="1"/>
    </row>
    <row r="463" ht="15.75" customHeight="1">
      <c r="A463" s="1"/>
    </row>
    <row r="464" ht="15.75" customHeight="1">
      <c r="A464" s="1"/>
    </row>
    <row r="465" ht="15.75" customHeight="1">
      <c r="A465" s="1"/>
    </row>
    <row r="466" ht="15.75" customHeight="1">
      <c r="A466" s="1"/>
    </row>
    <row r="467" ht="15.75" customHeight="1">
      <c r="A467" s="1"/>
    </row>
    <row r="468" ht="15.75" customHeight="1">
      <c r="A468" s="1"/>
    </row>
    <row r="469" ht="15.75" customHeight="1">
      <c r="A469" s="1"/>
    </row>
    <row r="470" ht="15.75" customHeight="1">
      <c r="A470" s="1"/>
    </row>
    <row r="471" ht="15.75" customHeight="1">
      <c r="A471" s="1"/>
    </row>
    <row r="472" ht="15.75" customHeight="1">
      <c r="A472" s="1"/>
    </row>
    <row r="473" ht="15.75" customHeight="1">
      <c r="A473" s="1"/>
    </row>
    <row r="474" ht="15.75" customHeight="1">
      <c r="A474" s="1"/>
    </row>
    <row r="475" ht="15.75" customHeight="1">
      <c r="A475" s="1"/>
    </row>
    <row r="476" ht="15.75" customHeight="1">
      <c r="A476" s="1"/>
    </row>
    <row r="477" ht="15.75" customHeight="1">
      <c r="A477" s="1"/>
    </row>
    <row r="478" ht="15.75" customHeight="1">
      <c r="A478" s="1"/>
    </row>
    <row r="479" ht="15.75" customHeight="1">
      <c r="A479" s="1"/>
    </row>
    <row r="480" ht="15.75" customHeight="1">
      <c r="A480" s="1"/>
    </row>
    <row r="481" ht="15.75" customHeight="1">
      <c r="A481" s="1"/>
    </row>
    <row r="482" ht="15.75" customHeight="1">
      <c r="A482" s="1"/>
    </row>
    <row r="483" ht="15.75" customHeight="1">
      <c r="A483" s="1"/>
    </row>
    <row r="484" ht="15.75" customHeight="1">
      <c r="A484" s="1"/>
    </row>
    <row r="485" ht="15.75" customHeight="1">
      <c r="A485" s="1"/>
    </row>
    <row r="486" ht="15.75" customHeight="1">
      <c r="A486" s="1"/>
    </row>
    <row r="487" ht="15.75" customHeight="1">
      <c r="A487" s="1"/>
    </row>
    <row r="488" ht="15.75" customHeight="1">
      <c r="A488" s="1"/>
    </row>
    <row r="489" ht="15.75" customHeight="1">
      <c r="A489" s="1"/>
    </row>
    <row r="490" ht="15.75" customHeight="1">
      <c r="A490" s="1"/>
    </row>
    <row r="491" ht="15.75" customHeight="1">
      <c r="A491" s="1"/>
    </row>
    <row r="492" ht="15.75" customHeight="1">
      <c r="A492" s="1"/>
    </row>
    <row r="493" ht="15.75" customHeight="1">
      <c r="A493" s="1"/>
    </row>
    <row r="494" ht="15.75" customHeight="1">
      <c r="A494" s="1"/>
    </row>
    <row r="495" ht="15.75" customHeight="1">
      <c r="A495" s="1"/>
    </row>
    <row r="496" ht="15.75" customHeight="1">
      <c r="A496" s="1"/>
    </row>
    <row r="497" ht="15.75" customHeight="1">
      <c r="A497" s="1"/>
    </row>
    <row r="498" ht="15.75" customHeight="1">
      <c r="A498" s="1"/>
    </row>
    <row r="499" ht="15.75" customHeight="1">
      <c r="A499" s="1"/>
    </row>
    <row r="500" ht="15.75" customHeight="1">
      <c r="A500" s="1"/>
    </row>
    <row r="501" ht="15.75" customHeight="1">
      <c r="A501" s="1"/>
    </row>
    <row r="502" ht="15.75" customHeight="1">
      <c r="A502" s="1"/>
    </row>
    <row r="503" ht="15.75" customHeight="1">
      <c r="A503" s="1"/>
    </row>
    <row r="504" ht="15.75" customHeight="1">
      <c r="A504" s="1"/>
    </row>
    <row r="505" ht="15.75" customHeight="1">
      <c r="A505" s="1"/>
    </row>
    <row r="506" ht="15.75" customHeight="1">
      <c r="A506" s="1"/>
    </row>
    <row r="507" ht="15.75" customHeight="1">
      <c r="A507" s="1"/>
    </row>
    <row r="508" ht="15.75" customHeight="1">
      <c r="A508" s="1"/>
    </row>
    <row r="509" ht="15.75" customHeight="1">
      <c r="A509" s="1"/>
    </row>
    <row r="510" ht="15.75" customHeight="1">
      <c r="A510" s="1"/>
    </row>
    <row r="511" ht="15.75" customHeight="1">
      <c r="A511" s="1"/>
    </row>
    <row r="512" ht="15.75" customHeight="1">
      <c r="A512" s="1"/>
    </row>
    <row r="513" ht="15.75" customHeight="1">
      <c r="A513" s="1"/>
    </row>
    <row r="514" ht="15.75" customHeight="1">
      <c r="A514" s="1"/>
    </row>
    <row r="515" ht="15.75" customHeight="1">
      <c r="A515" s="1"/>
    </row>
    <row r="516" ht="15.75" customHeight="1">
      <c r="A516" s="1"/>
    </row>
    <row r="517" ht="15.75" customHeight="1">
      <c r="A517" s="1"/>
    </row>
    <row r="518" ht="15.75" customHeight="1">
      <c r="A518" s="1"/>
    </row>
    <row r="519" ht="15.75" customHeight="1">
      <c r="A519" s="1"/>
    </row>
    <row r="520" ht="15.75" customHeight="1">
      <c r="A520" s="1"/>
    </row>
    <row r="521" ht="15.75" customHeight="1">
      <c r="A521" s="1"/>
    </row>
    <row r="522" ht="15.75" customHeight="1">
      <c r="A522" s="1"/>
    </row>
    <row r="523" ht="15.75" customHeight="1">
      <c r="A523" s="1"/>
    </row>
    <row r="524" ht="15.75" customHeight="1">
      <c r="A524" s="1"/>
    </row>
    <row r="525" ht="15.75" customHeight="1">
      <c r="A525" s="1"/>
    </row>
    <row r="526" ht="15.75" customHeight="1">
      <c r="A526" s="1"/>
    </row>
    <row r="527" ht="15.75" customHeight="1">
      <c r="A527" s="1"/>
    </row>
    <row r="528" ht="15.75" customHeight="1">
      <c r="A528" s="1"/>
    </row>
    <row r="529" ht="15.75" customHeight="1">
      <c r="A529" s="1"/>
    </row>
    <row r="530" ht="15.75" customHeight="1">
      <c r="A530" s="1"/>
    </row>
    <row r="531" ht="15.75" customHeight="1">
      <c r="A531" s="1"/>
    </row>
    <row r="532" ht="15.75" customHeight="1">
      <c r="A532" s="1"/>
    </row>
    <row r="533" ht="15.75" customHeight="1">
      <c r="A533" s="1"/>
    </row>
    <row r="534" ht="15.75" customHeight="1">
      <c r="A534" s="1"/>
    </row>
    <row r="535" ht="15.75" customHeight="1">
      <c r="A535" s="1"/>
    </row>
    <row r="536" ht="15.75" customHeight="1">
      <c r="A536" s="1"/>
    </row>
    <row r="537" ht="15.75" customHeight="1">
      <c r="A537" s="1"/>
    </row>
    <row r="538" ht="15.75" customHeight="1">
      <c r="A538" s="1"/>
    </row>
    <row r="539" ht="15.75" customHeight="1">
      <c r="A539" s="1"/>
    </row>
    <row r="540" ht="15.75" customHeight="1">
      <c r="A540" s="1"/>
    </row>
    <row r="541" ht="15.75" customHeight="1">
      <c r="A541" s="1"/>
    </row>
    <row r="542" ht="15.75" customHeight="1">
      <c r="A542" s="1"/>
    </row>
    <row r="543" ht="15.75" customHeight="1">
      <c r="A543" s="1"/>
    </row>
    <row r="544" ht="15.75" customHeight="1">
      <c r="A544" s="1"/>
    </row>
    <row r="545" ht="15.75" customHeight="1">
      <c r="A545" s="1"/>
    </row>
    <row r="546" ht="15.75" customHeight="1">
      <c r="A546" s="1"/>
    </row>
    <row r="547" ht="15.75" customHeight="1">
      <c r="A547" s="1"/>
    </row>
    <row r="548" ht="15.75" customHeight="1">
      <c r="A548" s="1"/>
    </row>
    <row r="549" ht="15.75" customHeight="1">
      <c r="A549" s="1"/>
    </row>
    <row r="550" ht="15.75" customHeight="1">
      <c r="A550" s="1"/>
    </row>
    <row r="551" ht="15.75" customHeight="1">
      <c r="A551" s="1"/>
    </row>
    <row r="552" ht="15.75" customHeight="1">
      <c r="A552" s="1"/>
    </row>
    <row r="553" ht="15.75" customHeight="1">
      <c r="A553" s="1"/>
    </row>
    <row r="554" ht="15.75" customHeight="1">
      <c r="A554" s="1"/>
    </row>
    <row r="555" ht="15.75" customHeight="1">
      <c r="A555" s="1"/>
    </row>
    <row r="556" ht="15.75" customHeight="1">
      <c r="A556" s="1"/>
    </row>
    <row r="557" ht="15.75" customHeight="1">
      <c r="A557" s="1"/>
    </row>
    <row r="558" ht="15.75" customHeight="1">
      <c r="A558" s="1"/>
    </row>
    <row r="559" ht="15.75" customHeight="1">
      <c r="A559" s="1"/>
    </row>
    <row r="560" ht="15.75" customHeight="1">
      <c r="A560" s="1"/>
    </row>
    <row r="561" ht="15.75" customHeight="1">
      <c r="A561" s="1"/>
    </row>
    <row r="562" ht="15.75" customHeight="1">
      <c r="A562" s="1"/>
    </row>
    <row r="563" ht="15.75" customHeight="1">
      <c r="A563" s="1"/>
    </row>
    <row r="564" ht="15.75" customHeight="1">
      <c r="A564" s="1"/>
    </row>
    <row r="565" ht="15.75" customHeight="1">
      <c r="A565" s="1"/>
    </row>
    <row r="566" ht="15.75" customHeight="1">
      <c r="A566" s="1"/>
    </row>
    <row r="567" ht="15.75" customHeight="1">
      <c r="A567" s="1"/>
    </row>
    <row r="568" ht="15.75" customHeight="1">
      <c r="A568" s="1"/>
    </row>
    <row r="569" ht="15.75" customHeight="1">
      <c r="A569" s="1"/>
    </row>
    <row r="570" ht="15.75" customHeight="1">
      <c r="A570" s="1"/>
    </row>
    <row r="571" ht="15.75" customHeight="1">
      <c r="A571" s="1"/>
    </row>
    <row r="572" ht="15.75" customHeight="1">
      <c r="A572" s="1"/>
    </row>
    <row r="573" ht="15.75" customHeight="1">
      <c r="A573" s="1"/>
    </row>
    <row r="574" ht="15.75" customHeight="1">
      <c r="A574" s="1"/>
    </row>
    <row r="575" ht="15.75" customHeight="1">
      <c r="A575" s="1"/>
    </row>
    <row r="576" ht="15.75" customHeight="1">
      <c r="A576" s="1"/>
    </row>
    <row r="577" ht="15.75" customHeight="1">
      <c r="A577" s="1"/>
    </row>
    <row r="578" ht="15.75" customHeight="1">
      <c r="A578" s="1"/>
    </row>
    <row r="579" ht="15.75" customHeight="1">
      <c r="A579" s="1"/>
    </row>
    <row r="580" ht="15.75" customHeight="1">
      <c r="A580" s="1"/>
    </row>
    <row r="581" ht="15.75" customHeight="1">
      <c r="A581" s="1"/>
    </row>
    <row r="582" ht="15.75" customHeight="1">
      <c r="A582" s="1"/>
    </row>
    <row r="583" ht="15.75" customHeight="1">
      <c r="A583" s="1"/>
    </row>
    <row r="584" ht="15.75" customHeight="1">
      <c r="A584" s="1"/>
    </row>
    <row r="585" ht="15.75" customHeight="1">
      <c r="A585" s="1"/>
    </row>
    <row r="586" ht="15.75" customHeight="1">
      <c r="A586" s="1"/>
    </row>
    <row r="587" ht="15.75" customHeight="1">
      <c r="A587" s="1"/>
    </row>
    <row r="588" ht="15.75" customHeight="1">
      <c r="A588" s="1"/>
    </row>
    <row r="589" ht="15.75" customHeight="1">
      <c r="A589" s="1"/>
    </row>
    <row r="590" ht="15.75" customHeight="1">
      <c r="A590" s="1"/>
    </row>
    <row r="591" ht="15.75" customHeight="1">
      <c r="A591" s="1"/>
    </row>
    <row r="592" ht="15.75" customHeight="1">
      <c r="A592" s="1"/>
    </row>
    <row r="593" ht="15.75" customHeight="1">
      <c r="A593" s="1"/>
    </row>
    <row r="594" ht="15.75" customHeight="1">
      <c r="A594" s="1"/>
    </row>
    <row r="595" ht="15.75" customHeight="1">
      <c r="A595" s="1"/>
    </row>
    <row r="596" ht="15.75" customHeight="1">
      <c r="A596" s="1"/>
    </row>
    <row r="597" ht="15.75" customHeight="1">
      <c r="A597" s="1"/>
    </row>
    <row r="598" ht="15.75" customHeight="1">
      <c r="A598" s="1"/>
    </row>
    <row r="599" ht="15.75" customHeight="1">
      <c r="A599" s="1"/>
    </row>
    <row r="600" ht="15.75" customHeight="1">
      <c r="A600" s="1"/>
    </row>
    <row r="601" ht="15.75" customHeight="1">
      <c r="A601" s="1"/>
    </row>
    <row r="602" ht="15.75" customHeight="1">
      <c r="A602" s="1"/>
    </row>
    <row r="603" ht="15.75" customHeight="1">
      <c r="A603" s="1"/>
    </row>
    <row r="604" ht="15.75" customHeight="1">
      <c r="A604" s="1"/>
    </row>
    <row r="605" ht="15.75" customHeight="1">
      <c r="A605" s="1"/>
    </row>
    <row r="606" ht="15.75" customHeight="1">
      <c r="A606" s="1"/>
    </row>
    <row r="607" ht="15.75" customHeight="1">
      <c r="A607" s="1"/>
    </row>
    <row r="608" ht="15.75" customHeight="1">
      <c r="A608" s="1"/>
    </row>
    <row r="609" ht="15.75" customHeight="1">
      <c r="A609" s="1"/>
    </row>
    <row r="610" ht="15.75" customHeight="1">
      <c r="A610" s="1"/>
    </row>
    <row r="611" ht="15.75" customHeight="1">
      <c r="A611" s="1"/>
    </row>
    <row r="612" ht="15.75" customHeight="1">
      <c r="A612" s="1"/>
    </row>
    <row r="613" ht="15.75" customHeight="1">
      <c r="A613" s="1"/>
    </row>
    <row r="614" ht="15.75" customHeight="1">
      <c r="A614" s="1"/>
    </row>
    <row r="615" ht="15.75" customHeight="1">
      <c r="A615" s="1"/>
    </row>
    <row r="616" ht="15.75" customHeight="1">
      <c r="A616" s="1"/>
    </row>
    <row r="617" ht="15.75" customHeight="1">
      <c r="A617" s="1"/>
    </row>
    <row r="618" ht="15.75" customHeight="1">
      <c r="A618" s="1"/>
    </row>
    <row r="619" ht="15.75" customHeight="1">
      <c r="A619" s="1"/>
    </row>
    <row r="620" ht="15.75" customHeight="1">
      <c r="A620" s="1"/>
    </row>
    <row r="621" ht="15.75" customHeight="1">
      <c r="A621" s="1"/>
    </row>
    <row r="622" ht="15.75" customHeight="1">
      <c r="A622" s="1"/>
    </row>
    <row r="623" ht="15.75" customHeight="1">
      <c r="A623" s="1"/>
    </row>
    <row r="624" ht="15.75" customHeight="1">
      <c r="A624" s="1"/>
    </row>
    <row r="625" ht="15.75" customHeight="1">
      <c r="A625" s="1"/>
    </row>
    <row r="626" ht="15.75" customHeight="1">
      <c r="A626" s="1"/>
    </row>
    <row r="627" ht="15.75" customHeight="1">
      <c r="A627" s="1"/>
    </row>
    <row r="628" ht="15.75" customHeight="1">
      <c r="A628" s="1"/>
    </row>
    <row r="629" ht="15.75" customHeight="1">
      <c r="A629" s="1"/>
    </row>
    <row r="630" ht="15.75" customHeight="1">
      <c r="A630" s="1"/>
    </row>
    <row r="631" ht="15.75" customHeight="1">
      <c r="A631" s="1"/>
    </row>
    <row r="632" ht="15.75" customHeight="1">
      <c r="A632" s="1"/>
    </row>
    <row r="633" ht="15.75" customHeight="1">
      <c r="A633" s="1"/>
    </row>
    <row r="634" ht="15.75" customHeight="1">
      <c r="A634" s="1"/>
    </row>
    <row r="635" ht="15.75" customHeight="1">
      <c r="A635" s="1"/>
    </row>
    <row r="636" ht="15.75" customHeight="1">
      <c r="A636" s="1"/>
    </row>
    <row r="637" ht="15.75" customHeight="1">
      <c r="A637" s="1"/>
    </row>
    <row r="638" ht="15.75" customHeight="1">
      <c r="A638" s="1"/>
    </row>
    <row r="639" ht="15.75" customHeight="1">
      <c r="A639" s="1"/>
    </row>
    <row r="640" ht="15.75" customHeight="1">
      <c r="A640" s="1"/>
    </row>
    <row r="641" ht="15.75" customHeight="1">
      <c r="A641" s="1"/>
    </row>
    <row r="642" ht="15.75" customHeight="1">
      <c r="A642" s="1"/>
    </row>
    <row r="643" ht="15.75" customHeight="1">
      <c r="A643" s="1"/>
    </row>
    <row r="644" ht="15.75" customHeight="1">
      <c r="A644" s="1"/>
    </row>
    <row r="645" ht="15.75" customHeight="1">
      <c r="A645" s="1"/>
    </row>
    <row r="646" ht="15.75" customHeight="1">
      <c r="A646" s="1"/>
    </row>
    <row r="647" ht="15.75" customHeight="1">
      <c r="A647" s="1"/>
    </row>
    <row r="648" ht="15.75" customHeight="1">
      <c r="A648" s="1"/>
    </row>
    <row r="649" ht="15.75" customHeight="1">
      <c r="A649" s="1"/>
    </row>
    <row r="650" ht="15.75" customHeight="1">
      <c r="A650" s="1"/>
    </row>
    <row r="651" ht="15.75" customHeight="1">
      <c r="A651" s="1"/>
    </row>
    <row r="652" ht="15.75" customHeight="1">
      <c r="A652" s="1"/>
    </row>
    <row r="653" ht="15.75" customHeight="1">
      <c r="A653" s="1"/>
    </row>
    <row r="654" ht="15.75" customHeight="1">
      <c r="A654" s="1"/>
    </row>
    <row r="655" ht="15.75" customHeight="1">
      <c r="A655" s="1"/>
    </row>
    <row r="656" ht="15.75" customHeight="1">
      <c r="A656" s="1"/>
    </row>
    <row r="657" ht="15.75" customHeight="1">
      <c r="A657" s="1"/>
    </row>
    <row r="658" ht="15.75" customHeight="1">
      <c r="A658" s="1"/>
    </row>
    <row r="659" ht="15.75" customHeight="1">
      <c r="A659" s="1"/>
    </row>
    <row r="660" ht="15.75" customHeight="1">
      <c r="A660" s="1"/>
    </row>
    <row r="661" ht="15.75" customHeight="1">
      <c r="A661" s="1"/>
    </row>
    <row r="662" ht="15.75" customHeight="1">
      <c r="A662" s="1"/>
    </row>
    <row r="663" ht="15.75" customHeight="1">
      <c r="A663" s="1"/>
    </row>
    <row r="664" ht="15.75" customHeight="1">
      <c r="A664" s="1"/>
    </row>
    <row r="665" ht="15.75" customHeight="1">
      <c r="A665" s="1"/>
    </row>
    <row r="666" ht="15.75" customHeight="1">
      <c r="A666" s="1"/>
    </row>
    <row r="667" ht="15.75" customHeight="1">
      <c r="A667" s="1"/>
    </row>
    <row r="668" ht="15.75" customHeight="1">
      <c r="A668" s="1"/>
    </row>
    <row r="669" ht="15.75" customHeight="1">
      <c r="A669" s="1"/>
    </row>
    <row r="670" ht="15.75" customHeight="1">
      <c r="A670" s="1"/>
    </row>
    <row r="671" ht="15.75" customHeight="1">
      <c r="A671" s="1"/>
    </row>
    <row r="672" ht="15.75" customHeight="1">
      <c r="A672" s="1"/>
    </row>
    <row r="673" ht="15.75" customHeight="1">
      <c r="A673" s="1"/>
    </row>
    <row r="674" ht="15.75" customHeight="1">
      <c r="A674" s="1"/>
    </row>
    <row r="675" ht="15.75" customHeight="1">
      <c r="A675" s="1"/>
    </row>
    <row r="676" ht="15.75" customHeight="1">
      <c r="A676" s="1"/>
    </row>
    <row r="677" ht="15.75" customHeight="1">
      <c r="A677" s="1"/>
    </row>
    <row r="678" ht="15.75" customHeight="1">
      <c r="A678" s="1"/>
    </row>
    <row r="679" ht="15.75" customHeight="1">
      <c r="A679" s="1"/>
    </row>
    <row r="680" ht="15.75" customHeight="1">
      <c r="A680" s="1"/>
    </row>
    <row r="681" ht="15.75" customHeight="1">
      <c r="A681" s="1"/>
    </row>
    <row r="682" ht="15.75" customHeight="1">
      <c r="A682" s="1"/>
    </row>
    <row r="683" ht="15.75" customHeight="1">
      <c r="A683" s="1"/>
    </row>
    <row r="684" ht="15.75" customHeight="1">
      <c r="A684" s="1"/>
    </row>
    <row r="685" ht="15.75" customHeight="1">
      <c r="A685" s="1"/>
    </row>
    <row r="686" ht="15.75" customHeight="1">
      <c r="A686" s="1"/>
    </row>
    <row r="687" ht="15.75" customHeight="1">
      <c r="A687" s="1"/>
    </row>
    <row r="688" ht="15.75" customHeight="1">
      <c r="A688" s="1"/>
    </row>
    <row r="689" ht="15.75" customHeight="1">
      <c r="A689" s="1"/>
    </row>
    <row r="690" ht="15.75" customHeight="1">
      <c r="A690" s="1"/>
    </row>
    <row r="691" ht="15.75" customHeight="1">
      <c r="A691" s="1"/>
    </row>
    <row r="692" ht="15.75" customHeight="1">
      <c r="A692" s="1"/>
    </row>
    <row r="693" ht="15.75" customHeight="1">
      <c r="A693" s="1"/>
    </row>
    <row r="694" ht="15.75" customHeight="1">
      <c r="A694" s="1"/>
    </row>
    <row r="695" ht="15.75" customHeight="1">
      <c r="A695" s="1"/>
    </row>
    <row r="696" ht="15.75" customHeight="1">
      <c r="A696" s="1"/>
    </row>
    <row r="697" ht="15.75" customHeight="1">
      <c r="A697" s="1"/>
    </row>
    <row r="698" ht="15.75" customHeight="1">
      <c r="A698" s="1"/>
    </row>
    <row r="699" ht="15.75" customHeight="1">
      <c r="A699" s="1"/>
    </row>
    <row r="700" ht="15.75" customHeight="1">
      <c r="A700" s="1"/>
    </row>
    <row r="701" ht="15.75" customHeight="1">
      <c r="A701" s="1"/>
    </row>
    <row r="702" ht="15.75" customHeight="1">
      <c r="A702" s="1"/>
    </row>
    <row r="703" ht="15.75" customHeight="1">
      <c r="A703" s="1"/>
    </row>
    <row r="704" ht="15.75" customHeight="1">
      <c r="A704" s="1"/>
    </row>
    <row r="705" ht="15.75" customHeight="1">
      <c r="A705" s="1"/>
    </row>
    <row r="706" ht="15.75" customHeight="1">
      <c r="A706" s="1"/>
    </row>
    <row r="707" ht="15.75" customHeight="1">
      <c r="A707" s="1"/>
    </row>
    <row r="708" ht="15.75" customHeight="1">
      <c r="A708" s="1"/>
    </row>
    <row r="709" ht="15.75" customHeight="1">
      <c r="A709" s="1"/>
    </row>
    <row r="710" ht="15.75" customHeight="1">
      <c r="A710" s="1"/>
    </row>
    <row r="711" ht="15.75" customHeight="1">
      <c r="A711" s="1"/>
    </row>
    <row r="712" ht="15.75" customHeight="1">
      <c r="A712" s="1"/>
    </row>
    <row r="713" ht="15.75" customHeight="1">
      <c r="A713" s="1"/>
    </row>
    <row r="714" ht="15.75" customHeight="1">
      <c r="A714" s="1"/>
    </row>
    <row r="715" ht="15.75" customHeight="1">
      <c r="A715" s="1"/>
    </row>
    <row r="716" ht="15.75" customHeight="1">
      <c r="A716" s="1"/>
    </row>
    <row r="717" ht="15.75" customHeight="1">
      <c r="A717" s="1"/>
    </row>
    <row r="718" ht="15.75" customHeight="1">
      <c r="A718" s="1"/>
    </row>
    <row r="719" ht="15.75" customHeight="1">
      <c r="A719" s="1"/>
    </row>
    <row r="720" ht="15.75" customHeight="1">
      <c r="A720" s="1"/>
    </row>
    <row r="721" ht="15.75" customHeight="1">
      <c r="A721" s="1"/>
    </row>
    <row r="722" ht="15.75" customHeight="1">
      <c r="A722" s="1"/>
    </row>
    <row r="723" ht="15.75" customHeight="1">
      <c r="A723" s="1"/>
    </row>
    <row r="724" ht="15.75" customHeight="1">
      <c r="A724" s="1"/>
    </row>
    <row r="725" ht="15.75" customHeight="1">
      <c r="A725" s="1"/>
    </row>
    <row r="726" ht="15.75" customHeight="1">
      <c r="A726" s="1"/>
    </row>
    <row r="727" ht="15.75" customHeight="1">
      <c r="A727" s="1"/>
    </row>
    <row r="728" ht="15.75" customHeight="1">
      <c r="A728" s="1"/>
    </row>
    <row r="729" ht="15.75" customHeight="1">
      <c r="A729" s="1"/>
    </row>
    <row r="730" ht="15.75" customHeight="1">
      <c r="A730" s="1"/>
    </row>
    <row r="731" ht="15.75" customHeight="1">
      <c r="A731" s="1"/>
    </row>
    <row r="732" ht="15.75" customHeight="1">
      <c r="A732" s="1"/>
    </row>
    <row r="733" ht="15.75" customHeight="1">
      <c r="A733" s="1"/>
    </row>
    <row r="734" ht="15.75" customHeight="1">
      <c r="A734" s="1"/>
    </row>
    <row r="735" ht="15.75" customHeight="1">
      <c r="A735" s="1"/>
    </row>
    <row r="736" ht="15.75" customHeight="1">
      <c r="A736" s="1"/>
    </row>
    <row r="737" ht="15.75" customHeight="1">
      <c r="A737" s="1"/>
    </row>
    <row r="738" ht="15.75" customHeight="1">
      <c r="A738" s="1"/>
    </row>
    <row r="739" ht="15.75" customHeight="1">
      <c r="A739" s="1"/>
    </row>
    <row r="740" ht="15.75" customHeight="1">
      <c r="A740" s="1"/>
    </row>
    <row r="741" ht="15.75" customHeight="1">
      <c r="A741" s="1"/>
    </row>
    <row r="742" ht="15.75" customHeight="1">
      <c r="A742" s="1"/>
    </row>
    <row r="743" ht="15.75" customHeight="1">
      <c r="A743" s="1"/>
    </row>
    <row r="744" ht="15.75" customHeight="1">
      <c r="A744" s="1"/>
    </row>
    <row r="745" ht="15.75" customHeight="1">
      <c r="A745" s="1"/>
    </row>
    <row r="746" ht="15.75" customHeight="1">
      <c r="A746" s="1"/>
    </row>
    <row r="747" ht="15.75" customHeight="1">
      <c r="A747" s="1"/>
    </row>
    <row r="748" ht="15.75" customHeight="1">
      <c r="A748" s="1"/>
    </row>
    <row r="749" ht="15.75" customHeight="1">
      <c r="A749" s="1"/>
    </row>
    <row r="750" ht="15.75" customHeight="1">
      <c r="A750" s="1"/>
    </row>
    <row r="751" ht="15.75" customHeight="1">
      <c r="A751" s="1"/>
    </row>
    <row r="752" ht="15.75" customHeight="1">
      <c r="A752" s="1"/>
    </row>
    <row r="753" ht="15.75" customHeight="1">
      <c r="A753" s="1"/>
    </row>
    <row r="754" ht="15.75" customHeight="1">
      <c r="A754" s="1"/>
    </row>
    <row r="755" ht="15.75" customHeight="1">
      <c r="A755" s="1"/>
    </row>
    <row r="756" ht="15.75" customHeight="1">
      <c r="A756" s="1"/>
    </row>
    <row r="757" ht="15.75" customHeight="1">
      <c r="A757" s="1"/>
    </row>
    <row r="758" ht="15.75" customHeight="1">
      <c r="A758" s="1"/>
    </row>
    <row r="759" ht="15.75" customHeight="1">
      <c r="A759" s="1"/>
    </row>
    <row r="760" ht="15.75" customHeight="1">
      <c r="A760" s="1"/>
    </row>
    <row r="761" ht="15.75" customHeight="1">
      <c r="A761" s="1"/>
    </row>
    <row r="762" ht="15.75" customHeight="1">
      <c r="A762" s="1"/>
    </row>
    <row r="763" ht="15.75" customHeight="1">
      <c r="A763" s="1"/>
    </row>
    <row r="764" ht="15.75" customHeight="1">
      <c r="A764" s="1"/>
    </row>
    <row r="765" ht="15.75" customHeight="1">
      <c r="A765" s="1"/>
    </row>
    <row r="766" ht="15.75" customHeight="1">
      <c r="A766" s="1"/>
    </row>
    <row r="767" ht="15.75" customHeight="1">
      <c r="A767" s="1"/>
    </row>
    <row r="768" ht="15.75" customHeight="1">
      <c r="A768" s="1"/>
    </row>
    <row r="769" ht="15.75" customHeight="1">
      <c r="A769" s="1"/>
    </row>
    <row r="770" ht="15.75" customHeight="1">
      <c r="A770" s="1"/>
    </row>
    <row r="771" ht="15.75" customHeight="1">
      <c r="A771" s="1"/>
    </row>
    <row r="772" ht="15.75" customHeight="1">
      <c r="A772" s="1"/>
    </row>
    <row r="773" ht="15.75" customHeight="1">
      <c r="A773" s="1"/>
    </row>
    <row r="774" ht="15.75" customHeight="1">
      <c r="A774" s="1"/>
    </row>
    <row r="775" ht="15.75" customHeight="1">
      <c r="A775" s="1"/>
    </row>
    <row r="776" ht="15.75" customHeight="1">
      <c r="A776" s="1"/>
    </row>
    <row r="777" ht="15.75" customHeight="1">
      <c r="A777" s="1"/>
    </row>
    <row r="778" ht="15.75" customHeight="1">
      <c r="A778" s="1"/>
    </row>
    <row r="779" ht="15.75" customHeight="1">
      <c r="A779" s="1"/>
    </row>
    <row r="780" ht="15.75" customHeight="1">
      <c r="A780" s="1"/>
    </row>
    <row r="781" ht="15.75" customHeight="1">
      <c r="A781" s="1"/>
    </row>
    <row r="782" ht="15.75" customHeight="1">
      <c r="A782" s="1"/>
    </row>
    <row r="783" ht="15.75" customHeight="1">
      <c r="A783" s="1"/>
    </row>
    <row r="784" ht="15.75" customHeight="1">
      <c r="A784" s="1"/>
    </row>
    <row r="785" ht="15.75" customHeight="1">
      <c r="A785" s="1"/>
    </row>
    <row r="786" ht="15.75" customHeight="1">
      <c r="A786" s="1"/>
    </row>
    <row r="787" ht="15.75" customHeight="1">
      <c r="A787" s="1"/>
    </row>
    <row r="788" ht="15.75" customHeight="1">
      <c r="A788" s="1"/>
    </row>
    <row r="789" ht="15.75" customHeight="1">
      <c r="A789" s="1"/>
    </row>
    <row r="790" ht="15.75" customHeight="1">
      <c r="A790" s="1"/>
    </row>
    <row r="791" ht="15.75" customHeight="1">
      <c r="A791" s="1"/>
    </row>
    <row r="792" ht="15.75" customHeight="1">
      <c r="A792" s="1"/>
    </row>
    <row r="793" ht="15.75" customHeight="1">
      <c r="A793" s="1"/>
    </row>
    <row r="794" ht="15.75" customHeight="1">
      <c r="A794" s="1"/>
    </row>
    <row r="795" ht="15.75" customHeight="1">
      <c r="A795" s="1"/>
    </row>
    <row r="796" ht="15.75" customHeight="1">
      <c r="A796" s="1"/>
    </row>
    <row r="797" ht="15.75" customHeight="1">
      <c r="A797" s="1"/>
    </row>
    <row r="798" ht="15.75" customHeight="1">
      <c r="A798" s="1"/>
    </row>
    <row r="799" ht="15.75" customHeight="1">
      <c r="A799" s="1"/>
    </row>
    <row r="800" ht="15.75" customHeight="1">
      <c r="A800" s="1"/>
    </row>
    <row r="801" ht="15.75" customHeight="1">
      <c r="A801" s="1"/>
    </row>
    <row r="802" ht="15.75" customHeight="1">
      <c r="A802" s="1"/>
    </row>
    <row r="803" ht="15.75" customHeight="1">
      <c r="A803" s="1"/>
    </row>
    <row r="804" ht="15.75" customHeight="1">
      <c r="A804" s="1"/>
    </row>
    <row r="805" ht="15.75" customHeight="1">
      <c r="A805" s="1"/>
    </row>
    <row r="806" ht="15.75" customHeight="1">
      <c r="A806" s="1"/>
    </row>
    <row r="807" ht="15.75" customHeight="1">
      <c r="A807" s="1"/>
    </row>
    <row r="808" ht="15.75" customHeight="1">
      <c r="A808" s="1"/>
    </row>
    <row r="809" ht="15.75" customHeight="1">
      <c r="A809" s="1"/>
    </row>
    <row r="810" ht="15.75" customHeight="1">
      <c r="A810" s="1"/>
    </row>
    <row r="811" ht="15.75" customHeight="1">
      <c r="A811" s="1"/>
    </row>
    <row r="812" ht="15.75" customHeight="1">
      <c r="A812" s="1"/>
    </row>
    <row r="813" ht="15.75" customHeight="1">
      <c r="A813" s="1"/>
    </row>
    <row r="814" ht="15.75" customHeight="1">
      <c r="A814" s="1"/>
    </row>
    <row r="815" ht="15.75" customHeight="1">
      <c r="A815" s="1"/>
    </row>
    <row r="816" ht="15.75" customHeight="1">
      <c r="A816" s="1"/>
    </row>
    <row r="817" ht="15.75" customHeight="1">
      <c r="A817" s="1"/>
    </row>
    <row r="818" ht="15.75" customHeight="1">
      <c r="A818" s="1"/>
    </row>
    <row r="819" ht="15.75" customHeight="1">
      <c r="A819" s="1"/>
    </row>
    <row r="820" ht="15.75" customHeight="1">
      <c r="A820" s="1"/>
    </row>
    <row r="821" ht="15.75" customHeight="1">
      <c r="A821" s="1"/>
    </row>
    <row r="822" ht="15.75" customHeight="1">
      <c r="A822" s="1"/>
    </row>
    <row r="823" ht="15.75" customHeight="1">
      <c r="A823" s="1"/>
    </row>
    <row r="824" ht="15.75" customHeight="1">
      <c r="A824" s="1"/>
    </row>
    <row r="825" ht="15.75" customHeight="1">
      <c r="A825" s="1"/>
    </row>
    <row r="826" ht="15.75" customHeight="1">
      <c r="A826" s="1"/>
    </row>
    <row r="827" ht="15.75" customHeight="1">
      <c r="A827" s="1"/>
    </row>
    <row r="828" ht="15.75" customHeight="1">
      <c r="A828" s="1"/>
    </row>
    <row r="829" ht="15.75" customHeight="1">
      <c r="A829" s="1"/>
    </row>
    <row r="830" ht="15.75" customHeight="1">
      <c r="A830" s="1"/>
    </row>
    <row r="831" ht="15.75" customHeight="1">
      <c r="A831" s="1"/>
    </row>
    <row r="832" ht="15.75" customHeight="1">
      <c r="A832" s="1"/>
    </row>
    <row r="833" ht="15.75" customHeight="1">
      <c r="A833" s="1"/>
    </row>
    <row r="834" ht="15.75" customHeight="1">
      <c r="A834" s="1"/>
    </row>
    <row r="835" ht="15.75" customHeight="1">
      <c r="A835" s="1"/>
    </row>
    <row r="836" ht="15.75" customHeight="1">
      <c r="A836" s="1"/>
    </row>
    <row r="837" ht="15.75" customHeight="1">
      <c r="A837" s="1"/>
    </row>
    <row r="838" ht="15.75" customHeight="1">
      <c r="A838" s="1"/>
    </row>
    <row r="839" ht="15.75" customHeight="1">
      <c r="A839" s="1"/>
    </row>
    <row r="840" ht="15.75" customHeight="1">
      <c r="A840" s="1"/>
    </row>
    <row r="841" ht="15.75" customHeight="1">
      <c r="A841" s="1"/>
    </row>
    <row r="842" ht="15.75" customHeight="1">
      <c r="A842" s="1"/>
    </row>
    <row r="843" ht="15.75" customHeight="1">
      <c r="A843" s="1"/>
    </row>
    <row r="844" ht="15.75" customHeight="1">
      <c r="A844" s="1"/>
    </row>
    <row r="845" ht="15.75" customHeight="1">
      <c r="A845" s="1"/>
    </row>
    <row r="846" ht="15.75" customHeight="1">
      <c r="A846" s="1"/>
    </row>
    <row r="847" ht="15.75" customHeight="1">
      <c r="A847" s="1"/>
    </row>
    <row r="848" ht="15.75" customHeight="1">
      <c r="A848" s="1"/>
    </row>
    <row r="849" ht="15.75" customHeight="1">
      <c r="A849" s="1"/>
    </row>
    <row r="850" ht="15.75" customHeight="1">
      <c r="A850" s="1"/>
    </row>
    <row r="851" ht="15.75" customHeight="1">
      <c r="A851" s="1"/>
    </row>
    <row r="852" ht="15.75" customHeight="1">
      <c r="A852" s="1"/>
    </row>
    <row r="853" ht="15.75" customHeight="1">
      <c r="A853" s="1"/>
    </row>
    <row r="854" ht="15.75" customHeight="1">
      <c r="A854" s="1"/>
    </row>
    <row r="855" ht="15.75" customHeight="1">
      <c r="A855" s="1"/>
    </row>
    <row r="856" ht="15.75" customHeight="1">
      <c r="A856" s="1"/>
    </row>
    <row r="857" ht="15.75" customHeight="1">
      <c r="A857" s="1"/>
    </row>
    <row r="858" ht="15.75" customHeight="1">
      <c r="A858" s="1"/>
    </row>
    <row r="859" ht="15.75" customHeight="1">
      <c r="A859" s="1"/>
    </row>
    <row r="860" ht="15.75" customHeight="1">
      <c r="A860" s="1"/>
    </row>
    <row r="861" ht="15.75" customHeight="1">
      <c r="A861" s="1"/>
    </row>
    <row r="862" ht="15.75" customHeight="1">
      <c r="A862" s="1"/>
    </row>
    <row r="863" ht="15.75" customHeight="1">
      <c r="A863" s="1"/>
    </row>
    <row r="864" ht="15.75" customHeight="1">
      <c r="A864" s="1"/>
    </row>
    <row r="865" ht="15.75" customHeight="1">
      <c r="A865" s="1"/>
    </row>
    <row r="866" ht="15.75" customHeight="1">
      <c r="A866" s="1"/>
    </row>
    <row r="867" ht="15.75" customHeight="1">
      <c r="A867" s="1"/>
    </row>
    <row r="868" ht="15.75" customHeight="1">
      <c r="A868" s="1"/>
    </row>
    <row r="869" ht="15.75" customHeight="1">
      <c r="A869" s="1"/>
    </row>
    <row r="870" ht="15.75" customHeight="1">
      <c r="A870" s="1"/>
    </row>
    <row r="871" ht="15.75" customHeight="1">
      <c r="A871" s="1"/>
    </row>
    <row r="872" ht="15.75" customHeight="1">
      <c r="A872" s="1"/>
    </row>
    <row r="873" ht="15.75" customHeight="1">
      <c r="A873" s="1"/>
    </row>
    <row r="874" ht="15.75" customHeight="1">
      <c r="A874" s="1"/>
    </row>
    <row r="875" ht="15.75" customHeight="1">
      <c r="A875" s="1"/>
    </row>
    <row r="876" ht="15.75" customHeight="1">
      <c r="A876" s="1"/>
    </row>
    <row r="877" ht="15.75" customHeight="1">
      <c r="A877" s="1"/>
    </row>
    <row r="878" ht="15.75" customHeight="1">
      <c r="A878" s="1"/>
    </row>
    <row r="879" ht="15.75" customHeight="1">
      <c r="A879" s="1"/>
    </row>
    <row r="880" ht="15.75" customHeight="1">
      <c r="A880" s="1"/>
    </row>
    <row r="881" ht="15.75" customHeight="1">
      <c r="A881" s="1"/>
    </row>
    <row r="882" ht="15.75" customHeight="1">
      <c r="A882" s="1"/>
    </row>
    <row r="883" ht="15.75" customHeight="1">
      <c r="A883" s="1"/>
    </row>
    <row r="884" ht="15.75" customHeight="1">
      <c r="A884" s="1"/>
    </row>
    <row r="885" ht="15.75" customHeight="1">
      <c r="A885" s="1"/>
    </row>
    <row r="886" ht="15.75" customHeight="1">
      <c r="A886" s="1"/>
    </row>
    <row r="887" ht="15.75" customHeight="1">
      <c r="A887" s="1"/>
    </row>
    <row r="888" ht="15.75" customHeight="1">
      <c r="A888" s="1"/>
    </row>
    <row r="889" ht="15.75" customHeight="1">
      <c r="A889" s="1"/>
    </row>
    <row r="890" ht="15.75" customHeight="1">
      <c r="A890" s="1"/>
    </row>
    <row r="891" ht="15.75" customHeight="1">
      <c r="A891" s="1"/>
    </row>
    <row r="892" ht="15.75" customHeight="1">
      <c r="A892" s="1"/>
    </row>
    <row r="893" ht="15.75" customHeight="1">
      <c r="A893" s="1"/>
    </row>
    <row r="894" ht="15.75" customHeight="1">
      <c r="A894" s="1"/>
    </row>
    <row r="895" ht="15.75" customHeight="1">
      <c r="A895" s="1"/>
    </row>
    <row r="896" ht="15.75" customHeight="1">
      <c r="A896" s="1"/>
    </row>
    <row r="897" ht="15.75" customHeight="1">
      <c r="A897" s="1"/>
    </row>
    <row r="898" ht="15.75" customHeight="1">
      <c r="A898" s="1"/>
    </row>
    <row r="899" ht="15.75" customHeight="1">
      <c r="A899" s="1"/>
    </row>
    <row r="900" ht="15.75" customHeight="1">
      <c r="A900" s="1"/>
    </row>
    <row r="901" ht="15.75" customHeight="1">
      <c r="A901" s="1"/>
    </row>
    <row r="902" ht="15.75" customHeight="1">
      <c r="A902" s="1"/>
    </row>
    <row r="903" ht="15.75" customHeight="1">
      <c r="A903" s="1"/>
    </row>
    <row r="904" ht="15.75" customHeight="1">
      <c r="A904" s="1"/>
    </row>
    <row r="905" ht="15.75" customHeight="1">
      <c r="A905" s="1"/>
    </row>
    <row r="906" ht="15.75" customHeight="1">
      <c r="A906" s="1"/>
    </row>
    <row r="907" ht="15.75" customHeight="1">
      <c r="A907" s="1"/>
    </row>
    <row r="908" ht="15.75" customHeight="1">
      <c r="A908" s="1"/>
    </row>
    <row r="909" ht="15.75" customHeight="1">
      <c r="A909" s="1"/>
    </row>
    <row r="910" ht="15.75" customHeight="1">
      <c r="A910" s="1"/>
    </row>
    <row r="911" ht="15.75" customHeight="1">
      <c r="A911" s="1"/>
    </row>
    <row r="912" ht="15.75" customHeight="1">
      <c r="A912" s="1"/>
    </row>
    <row r="913" ht="15.75" customHeight="1">
      <c r="A913" s="1"/>
    </row>
    <row r="914" ht="15.75" customHeight="1">
      <c r="A914" s="1"/>
    </row>
    <row r="915" ht="15.75" customHeight="1">
      <c r="A915" s="1"/>
    </row>
    <row r="916" ht="15.75" customHeight="1">
      <c r="A916" s="1"/>
    </row>
    <row r="917" ht="15.75" customHeight="1">
      <c r="A917" s="1"/>
    </row>
    <row r="918" ht="15.75" customHeight="1">
      <c r="A918" s="1"/>
    </row>
    <row r="919" ht="15.75" customHeight="1">
      <c r="A919" s="1"/>
    </row>
    <row r="920" ht="15.75" customHeight="1">
      <c r="A920" s="1"/>
    </row>
    <row r="921" ht="15.75" customHeight="1">
      <c r="A921" s="1"/>
    </row>
    <row r="922" ht="15.75" customHeight="1">
      <c r="A922" s="1"/>
    </row>
    <row r="923" ht="15.75" customHeight="1">
      <c r="A923" s="1"/>
    </row>
    <row r="924" ht="15.75" customHeight="1">
      <c r="A924" s="1"/>
    </row>
    <row r="925" ht="15.75" customHeight="1">
      <c r="A925" s="1"/>
    </row>
    <row r="926" ht="15.75" customHeight="1">
      <c r="A926" s="1"/>
    </row>
    <row r="927" ht="15.75" customHeight="1">
      <c r="A927" s="1"/>
    </row>
    <row r="928" ht="15.75" customHeight="1">
      <c r="A928" s="1"/>
    </row>
    <row r="929" ht="15.75" customHeight="1">
      <c r="A929" s="1"/>
    </row>
    <row r="930" ht="15.75" customHeight="1">
      <c r="A930" s="1"/>
    </row>
    <row r="931" ht="15.75" customHeight="1">
      <c r="A931" s="1"/>
    </row>
    <row r="932" ht="15.75" customHeight="1">
      <c r="A932" s="1"/>
    </row>
    <row r="933" ht="15.75" customHeight="1">
      <c r="A933" s="1"/>
    </row>
    <row r="934" ht="15.75" customHeight="1">
      <c r="A934" s="1"/>
    </row>
    <row r="935" ht="15.75" customHeight="1">
      <c r="A935" s="1"/>
    </row>
    <row r="936" ht="15.75" customHeight="1">
      <c r="A936" s="1"/>
    </row>
    <row r="937" ht="15.75" customHeight="1">
      <c r="A937" s="1"/>
    </row>
    <row r="938" ht="15.75" customHeight="1">
      <c r="A938" s="1"/>
    </row>
    <row r="939" ht="15.75" customHeight="1">
      <c r="A939" s="1"/>
    </row>
    <row r="940" ht="15.75" customHeight="1">
      <c r="A940" s="1"/>
    </row>
    <row r="941" ht="15.75" customHeight="1">
      <c r="A941" s="1"/>
    </row>
    <row r="942" ht="15.75" customHeight="1">
      <c r="A942" s="1"/>
    </row>
    <row r="943" ht="15.75" customHeight="1">
      <c r="A943" s="1"/>
    </row>
    <row r="944" ht="15.75" customHeight="1">
      <c r="A944" s="1"/>
    </row>
    <row r="945" ht="15.75" customHeight="1">
      <c r="A945" s="1"/>
    </row>
    <row r="946" ht="15.75" customHeight="1">
      <c r="A946" s="1"/>
    </row>
    <row r="947" ht="15.75" customHeight="1">
      <c r="A947" s="1"/>
    </row>
    <row r="948" ht="15.75" customHeight="1">
      <c r="A948" s="1"/>
    </row>
    <row r="949" ht="15.75" customHeight="1">
      <c r="A949" s="1"/>
    </row>
    <row r="950" ht="15.75" customHeight="1">
      <c r="A950" s="1"/>
    </row>
    <row r="951" ht="15.75" customHeight="1">
      <c r="A951" s="1"/>
    </row>
    <row r="952" ht="15.75" customHeight="1">
      <c r="A952" s="1"/>
    </row>
    <row r="953" ht="15.75" customHeight="1">
      <c r="A953" s="1"/>
    </row>
    <row r="954" ht="15.75" customHeight="1">
      <c r="A954" s="1"/>
    </row>
    <row r="955" ht="15.75" customHeight="1">
      <c r="A955" s="1"/>
    </row>
    <row r="956" ht="15.75" customHeight="1">
      <c r="A956" s="1"/>
    </row>
    <row r="957" ht="15.75" customHeight="1">
      <c r="A957" s="1"/>
    </row>
    <row r="958" ht="15.75" customHeight="1">
      <c r="A958" s="1"/>
    </row>
    <row r="959" ht="15.75" customHeight="1">
      <c r="A959" s="1"/>
    </row>
    <row r="960" ht="15.75" customHeight="1">
      <c r="A960" s="1"/>
    </row>
    <row r="961" ht="15.75" customHeight="1">
      <c r="A961" s="1"/>
    </row>
    <row r="962" ht="15.75" customHeight="1">
      <c r="A962" s="1"/>
    </row>
    <row r="963" ht="15.75" customHeight="1">
      <c r="A963" s="1"/>
    </row>
    <row r="964" ht="15.75" customHeight="1">
      <c r="A964" s="1"/>
    </row>
    <row r="965" ht="15.75" customHeight="1">
      <c r="A965" s="1"/>
    </row>
    <row r="966" ht="15.75" customHeight="1">
      <c r="A966" s="1"/>
    </row>
    <row r="967" ht="15.75" customHeight="1">
      <c r="A967" s="1"/>
    </row>
    <row r="968" ht="15.75" customHeight="1">
      <c r="A968" s="1"/>
    </row>
    <row r="969" ht="15.75" customHeight="1">
      <c r="A969" s="1"/>
    </row>
    <row r="970" ht="15.75" customHeight="1">
      <c r="A970" s="1"/>
    </row>
    <row r="971" ht="15.75" customHeight="1">
      <c r="A971" s="1"/>
    </row>
    <row r="972" ht="15.75" customHeight="1">
      <c r="A972" s="1"/>
    </row>
    <row r="973" ht="15.75" customHeight="1">
      <c r="A973" s="1"/>
    </row>
    <row r="974" ht="15.75" customHeight="1">
      <c r="A974" s="1"/>
    </row>
    <row r="975" ht="15.75" customHeight="1">
      <c r="A975" s="1"/>
    </row>
    <row r="976" ht="15.75" customHeight="1">
      <c r="A976" s="1"/>
    </row>
    <row r="977" ht="15.75" customHeight="1">
      <c r="A977" s="1"/>
    </row>
    <row r="978" ht="15.75" customHeight="1">
      <c r="A978" s="1"/>
    </row>
    <row r="979" ht="15.75" customHeight="1">
      <c r="A979" s="1"/>
    </row>
    <row r="980" ht="15.75" customHeight="1">
      <c r="A980" s="1"/>
    </row>
    <row r="981" ht="15.75" customHeight="1">
      <c r="A981" s="1"/>
    </row>
    <row r="982" ht="15.75" customHeight="1">
      <c r="A982" s="1"/>
    </row>
    <row r="983" ht="15.75" customHeight="1">
      <c r="A983" s="1"/>
    </row>
    <row r="984" ht="15.75" customHeight="1">
      <c r="A984" s="1"/>
    </row>
    <row r="985" ht="15.75" customHeight="1">
      <c r="A985" s="1"/>
    </row>
    <row r="986" ht="15.75" customHeight="1">
      <c r="A986" s="1"/>
    </row>
    <row r="987" ht="15.75" customHeight="1">
      <c r="A987" s="1"/>
    </row>
    <row r="988" ht="15.75" customHeight="1">
      <c r="A988" s="1"/>
    </row>
    <row r="989" ht="15.75" customHeight="1">
      <c r="A989" s="1"/>
    </row>
    <row r="990" ht="15.75" customHeight="1">
      <c r="A990" s="1"/>
    </row>
    <row r="991" ht="15.75" customHeight="1">
      <c r="A991" s="1"/>
    </row>
    <row r="992" ht="15.75" customHeight="1">
      <c r="A992" s="1"/>
    </row>
    <row r="993" ht="15.75" customHeight="1">
      <c r="A993" s="1"/>
    </row>
    <row r="994" ht="15.75" customHeight="1">
      <c r="A994" s="1"/>
    </row>
    <row r="995" ht="15.75" customHeight="1">
      <c r="A995" s="1"/>
    </row>
    <row r="996" ht="15.75" customHeight="1">
      <c r="A996" s="1"/>
    </row>
    <row r="997" ht="15.75" customHeight="1">
      <c r="A997" s="1"/>
    </row>
    <row r="998" ht="15.75" customHeight="1">
      <c r="A998" s="1"/>
    </row>
    <row r="999" ht="15.75" customHeight="1">
      <c r="A999" s="1"/>
    </row>
    <row r="1000" ht="15.75" customHeight="1">
      <c r="A1000" s="1"/>
    </row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4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"Mart "&amp;TakvimYılı</f>
        <v>Mart 2025</v>
      </c>
      <c r="C1" s="3"/>
      <c r="D1" s="3"/>
      <c r="E1" s="4"/>
      <c r="F1" s="4"/>
      <c r="G1" s="4"/>
      <c r="H1" s="26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GünlerVeHaftalar+DATE(TakvimYılı,3,1)-WEEKDAY(DATE(TakvimYılı,3,1),(HaftaBaşlangıcı="Pazartesi")+1)+1</f>
        <v>45712</v>
      </c>
      <c r="C3" s="11">
        <v>45713.0</v>
      </c>
      <c r="D3" s="11">
        <v>45714.0</v>
      </c>
      <c r="E3" s="11">
        <v>45715.0</v>
      </c>
      <c r="F3" s="11">
        <v>45716.0</v>
      </c>
      <c r="G3" s="11">
        <v>45717.0</v>
      </c>
      <c r="H3" s="11">
        <v>45718.0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7">
        <f t="array" ref="B5:H5">GünlerVeHaftalar+DATE(TakvimYılı,3,1)-WEEKDAY(DATE(TakvimYılı,3,1),(HaftaBaşlangıcı="Pazartesi")+1)+8</f>
        <v>45719</v>
      </c>
      <c r="C5" s="27">
        <v>45720.0</v>
      </c>
      <c r="D5" s="27">
        <v>45721.0</v>
      </c>
      <c r="E5" s="27">
        <v>45722.0</v>
      </c>
      <c r="F5" s="27">
        <v>45723.0</v>
      </c>
      <c r="G5" s="27">
        <v>45724.0</v>
      </c>
      <c r="H5" s="27">
        <v>45725.0</v>
      </c>
    </row>
    <row r="6" ht="57.75" customHeight="1">
      <c r="A6" s="1"/>
      <c r="B6" s="30" t="s">
        <v>4</v>
      </c>
      <c r="C6" s="29" t="s">
        <v>5</v>
      </c>
      <c r="D6" s="29" t="s">
        <v>6</v>
      </c>
      <c r="E6" s="30"/>
      <c r="F6" s="29"/>
      <c r="G6" s="15"/>
      <c r="H6" s="15"/>
    </row>
    <row r="7" ht="19.5" customHeight="1">
      <c r="A7" s="1"/>
      <c r="B7" s="11">
        <f t="array" ref="B7:H7">GünlerVeHaftalar+DATE(TakvimYılı,3,1)-WEEKDAY(DATE(TakvimYılı,3,1),(HaftaBaşlangıcı="Pazartesi")+1)+15</f>
        <v>45726</v>
      </c>
      <c r="C7" s="11">
        <v>45727.0</v>
      </c>
      <c r="D7" s="11">
        <v>45728.0</v>
      </c>
      <c r="E7" s="11">
        <v>45729.0</v>
      </c>
      <c r="F7" s="11">
        <v>45730.0</v>
      </c>
      <c r="G7" s="11">
        <v>45731.0</v>
      </c>
      <c r="H7" s="11">
        <v>45732.0</v>
      </c>
    </row>
    <row r="8" ht="57.75" customHeight="1">
      <c r="A8" s="1"/>
      <c r="B8" s="29" t="s">
        <v>6</v>
      </c>
      <c r="C8" s="29" t="s">
        <v>6</v>
      </c>
      <c r="D8" s="32" t="s">
        <v>7</v>
      </c>
      <c r="E8" s="31"/>
      <c r="F8" s="31"/>
      <c r="G8" s="1"/>
      <c r="H8" s="1"/>
    </row>
    <row r="9" ht="19.5" customHeight="1">
      <c r="A9" s="1"/>
      <c r="B9" s="27">
        <f t="array" ref="B9:H9">GünlerVeHaftalar+DATE(TakvimYılı,3,1)-WEEKDAY(DATE(TakvimYılı,3,1),(HaftaBaşlangıcı="Pazartesi")+1)+22</f>
        <v>45733</v>
      </c>
      <c r="C9" s="27">
        <v>45734.0</v>
      </c>
      <c r="D9" s="27">
        <v>45735.0</v>
      </c>
      <c r="E9" s="27">
        <v>45736.0</v>
      </c>
      <c r="F9" s="27">
        <v>45737.0</v>
      </c>
      <c r="G9" s="27">
        <v>45738.0</v>
      </c>
      <c r="H9" s="27">
        <v>45739.0</v>
      </c>
    </row>
    <row r="10" ht="57.75" customHeight="1">
      <c r="A10" s="1"/>
      <c r="B10" s="29" t="s">
        <v>8</v>
      </c>
      <c r="C10" s="29" t="s">
        <v>8</v>
      </c>
      <c r="D10" s="29" t="s">
        <v>8</v>
      </c>
      <c r="E10" s="29"/>
      <c r="F10" s="30"/>
      <c r="G10" s="15"/>
      <c r="H10" s="15"/>
    </row>
    <row r="11" ht="19.5" customHeight="1">
      <c r="A11" s="1"/>
      <c r="B11" s="11">
        <f t="array" ref="B11:H11">GünlerVeHaftalar+DATE(TakvimYılı,3,1)-WEEKDAY(DATE(TakvimYılı,3,1),(HaftaBaşlangıcı="Pazartesi")+1)+29</f>
        <v>45740</v>
      </c>
      <c r="C11" s="11">
        <v>45741.0</v>
      </c>
      <c r="D11" s="11">
        <v>45742.0</v>
      </c>
      <c r="E11" s="11">
        <v>45743.0</v>
      </c>
      <c r="F11" s="11">
        <v>45744.0</v>
      </c>
      <c r="G11" s="11">
        <v>45745.0</v>
      </c>
      <c r="H11" s="11">
        <v>45746.0</v>
      </c>
    </row>
    <row r="12" ht="57.75" customHeight="1">
      <c r="A12" s="1"/>
      <c r="B12" s="29" t="s">
        <v>9</v>
      </c>
      <c r="C12" s="29" t="s">
        <v>8</v>
      </c>
      <c r="D12" s="29" t="s">
        <v>10</v>
      </c>
      <c r="E12" s="32"/>
      <c r="F12" s="32"/>
      <c r="G12" s="33"/>
    </row>
    <row r="13" ht="19.5" customHeight="1">
      <c r="A13" s="1"/>
      <c r="B13" s="27">
        <f t="array" ref="B13:C13">GünlerVeHaftalar+DATE(TakvimYılı,3,1)-WEEKDAY(DATE(TakvimYılı,3,1),(HaftaBaşlangıcı="Pazartesi")+1)+36</f>
        <v>45747</v>
      </c>
      <c r="C13" s="27">
        <v>45748.0</v>
      </c>
      <c r="D13" s="18" t="s">
        <v>11</v>
      </c>
      <c r="E13" s="19"/>
      <c r="F13" s="20"/>
      <c r="G13" s="20"/>
      <c r="H13" s="21"/>
    </row>
    <row r="14" ht="57.75" customHeight="1">
      <c r="A14" s="1"/>
      <c r="B14" s="15"/>
      <c r="C14" s="15"/>
      <c r="D14" s="22"/>
      <c r="E14" s="23"/>
      <c r="F14" s="24"/>
      <c r="G14" s="24"/>
      <c r="H14" s="25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A3D175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"Nisan "&amp;TakvimYılı</f>
        <v>Nisan 2025</v>
      </c>
      <c r="C1" s="3"/>
      <c r="D1" s="3"/>
      <c r="E1" s="4"/>
      <c r="F1" s="4"/>
      <c r="G1" s="4"/>
      <c r="H1" s="26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/>
      <c r="C3" s="11"/>
      <c r="D3" s="11"/>
      <c r="E3" s="11"/>
      <c r="F3" s="11"/>
      <c r="G3" s="11"/>
      <c r="H3" s="11"/>
    </row>
    <row r="4" ht="57.75" customHeight="1">
      <c r="A4" s="1"/>
      <c r="B4" s="34"/>
      <c r="C4" s="35"/>
      <c r="D4" s="34"/>
      <c r="E4" s="29"/>
      <c r="F4" s="29"/>
      <c r="G4" s="1"/>
      <c r="H4" s="1"/>
    </row>
    <row r="5" ht="19.5" customHeight="1">
      <c r="A5" s="1"/>
      <c r="B5" s="27"/>
      <c r="C5" s="27"/>
      <c r="D5" s="27"/>
      <c r="E5" s="27"/>
      <c r="F5" s="27"/>
      <c r="G5" s="27"/>
      <c r="H5" s="27"/>
    </row>
    <row r="6" ht="57.75" customHeight="1">
      <c r="A6" s="1"/>
      <c r="B6" s="31"/>
      <c r="C6" s="29"/>
      <c r="D6" s="30"/>
      <c r="E6" s="29"/>
      <c r="F6" s="29"/>
      <c r="G6" s="15"/>
      <c r="H6" s="15"/>
    </row>
    <row r="7" ht="19.5" customHeight="1">
      <c r="A7" s="1"/>
      <c r="B7" s="11"/>
      <c r="C7" s="11"/>
      <c r="D7" s="11"/>
      <c r="E7" s="11"/>
      <c r="F7" s="11"/>
      <c r="G7" s="11"/>
      <c r="H7" s="11"/>
    </row>
    <row r="8" ht="57.75" customHeight="1">
      <c r="A8" s="1"/>
      <c r="B8" s="29"/>
      <c r="C8" s="29"/>
      <c r="D8" s="29"/>
      <c r="E8" s="30"/>
      <c r="F8" s="30"/>
      <c r="G8" s="1"/>
      <c r="H8" s="1"/>
    </row>
    <row r="9" ht="19.5" customHeight="1">
      <c r="A9" s="1"/>
      <c r="B9" s="27"/>
      <c r="C9" s="27"/>
      <c r="D9" s="27"/>
      <c r="E9" s="27"/>
      <c r="F9" s="27"/>
      <c r="G9" s="27"/>
      <c r="H9" s="27"/>
    </row>
    <row r="10" ht="57.75" customHeight="1">
      <c r="A10" s="1"/>
      <c r="B10" s="29"/>
      <c r="C10" s="29"/>
      <c r="D10" s="33"/>
      <c r="E10" s="29"/>
      <c r="F10" s="29"/>
      <c r="G10" s="15"/>
      <c r="H10" s="15"/>
    </row>
    <row r="11" ht="19.5" customHeight="1">
      <c r="A11" s="1"/>
      <c r="B11" s="11"/>
      <c r="C11" s="11"/>
      <c r="D11" s="11"/>
      <c r="E11" s="11"/>
      <c r="F11" s="11"/>
      <c r="G11" s="11"/>
      <c r="H11" s="11"/>
    </row>
    <row r="12" ht="57.75" customHeight="1">
      <c r="A12" s="1"/>
      <c r="B12" s="29"/>
      <c r="C12" s="31"/>
      <c r="D12" s="30"/>
      <c r="E12" s="33"/>
      <c r="F12" s="29"/>
      <c r="G12" s="1"/>
      <c r="H12" s="1"/>
    </row>
    <row r="13" ht="19.5" customHeight="1">
      <c r="A13" s="1"/>
      <c r="B13" s="27"/>
      <c r="C13" s="27"/>
      <c r="D13" s="18"/>
      <c r="E13" s="19"/>
      <c r="F13" s="20"/>
      <c r="G13" s="20"/>
      <c r="H13" s="21"/>
    </row>
    <row r="14" ht="57.75" customHeight="1">
      <c r="A14" s="1"/>
      <c r="B14" s="15"/>
      <c r="C14" s="15"/>
      <c r="D14" s="22"/>
      <c r="E14" s="23"/>
      <c r="F14" s="24"/>
      <c r="G14" s="24"/>
      <c r="H14" s="25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1E0A3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"Mayıs "&amp;TakvimYılı</f>
        <v>Mayıs 2025</v>
      </c>
      <c r="C1" s="3"/>
      <c r="D1" s="3"/>
      <c r="E1" s="4"/>
      <c r="F1" s="4"/>
      <c r="G1" s="4"/>
      <c r="H1" s="26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GünlerVeHaftalar+DATE(TakvimYılı,5,1)-WEEKDAY(DATE(TakvimYılı,5,1),(HaftaBaşlangıcı="Pazartesi")+1)+1</f>
        <v>45775</v>
      </c>
      <c r="C3" s="11">
        <v>45776.0</v>
      </c>
      <c r="D3" s="11">
        <v>45777.0</v>
      </c>
      <c r="E3" s="11">
        <v>45778.0</v>
      </c>
      <c r="F3" s="11">
        <v>45779.0</v>
      </c>
      <c r="G3" s="11">
        <v>45780.0</v>
      </c>
      <c r="H3" s="11">
        <v>45781.0</v>
      </c>
    </row>
    <row r="4" ht="57.75" customHeight="1">
      <c r="A4" s="1"/>
      <c r="B4" s="29"/>
      <c r="C4" s="31"/>
      <c r="D4" s="30"/>
      <c r="E4" s="33"/>
      <c r="F4" s="29"/>
      <c r="G4" s="1"/>
      <c r="H4" s="1"/>
    </row>
    <row r="5" ht="19.5" customHeight="1">
      <c r="A5" s="1"/>
      <c r="B5" s="27"/>
      <c r="C5" s="27"/>
      <c r="D5" s="27"/>
      <c r="E5" s="27"/>
      <c r="F5" s="27"/>
      <c r="G5" s="27"/>
      <c r="H5" s="27"/>
    </row>
    <row r="6" ht="57.75" customHeight="1">
      <c r="A6" s="1"/>
      <c r="B6" s="36"/>
      <c r="C6" s="29"/>
      <c r="D6" s="29"/>
      <c r="E6" s="29"/>
      <c r="F6" s="32"/>
      <c r="G6" s="15"/>
      <c r="H6" s="15"/>
    </row>
    <row r="7" ht="19.5" customHeight="1">
      <c r="A7" s="1"/>
      <c r="B7" s="11"/>
      <c r="C7" s="11"/>
      <c r="D7" s="11"/>
      <c r="E7" s="11"/>
      <c r="F7" s="11"/>
      <c r="G7" s="11"/>
      <c r="H7" s="11"/>
    </row>
    <row r="8" ht="57.75" customHeight="1">
      <c r="A8" s="1"/>
      <c r="B8" s="17"/>
      <c r="C8" s="36"/>
      <c r="D8" s="31"/>
      <c r="E8" s="31"/>
      <c r="F8" s="17"/>
      <c r="G8" s="1"/>
      <c r="H8" s="1"/>
    </row>
    <row r="9" ht="19.5" customHeight="1">
      <c r="A9" s="1"/>
      <c r="B9" s="27"/>
      <c r="C9" s="27"/>
      <c r="D9" s="27"/>
      <c r="E9" s="27"/>
      <c r="F9" s="27"/>
      <c r="G9" s="27"/>
      <c r="H9" s="27"/>
    </row>
    <row r="10" ht="57.75" customHeight="1">
      <c r="A10" s="1"/>
      <c r="B10" s="33"/>
      <c r="C10" s="30"/>
      <c r="D10" s="29"/>
      <c r="E10" s="36"/>
      <c r="F10" s="17"/>
      <c r="G10" s="15"/>
      <c r="H10" s="15"/>
    </row>
    <row r="11" ht="19.5" customHeight="1">
      <c r="A11" s="1"/>
      <c r="B11" s="11"/>
      <c r="C11" s="11"/>
      <c r="D11" s="11"/>
      <c r="E11" s="11"/>
      <c r="F11" s="11"/>
      <c r="G11" s="11"/>
      <c r="H11" s="11"/>
    </row>
    <row r="12" ht="57.75" customHeight="1">
      <c r="A12" s="1"/>
      <c r="B12" s="32"/>
      <c r="C12" s="31"/>
      <c r="D12" s="31"/>
      <c r="E12" s="17"/>
      <c r="F12" s="17"/>
      <c r="G12" s="1"/>
      <c r="H12" s="1"/>
    </row>
    <row r="13" ht="19.5" customHeight="1">
      <c r="A13" s="1"/>
      <c r="B13" s="27"/>
      <c r="C13" s="27"/>
      <c r="D13" s="18"/>
      <c r="E13" s="19"/>
      <c r="F13" s="20"/>
      <c r="G13" s="20"/>
      <c r="H13" s="21"/>
    </row>
    <row r="14" ht="7.5" customHeight="1">
      <c r="A14" s="1"/>
      <c r="B14" s="15"/>
      <c r="C14" s="15"/>
      <c r="D14" s="22"/>
      <c r="E14" s="37"/>
      <c r="H14" s="38"/>
    </row>
    <row r="15" hidden="1">
      <c r="E15" s="23"/>
      <c r="F15" s="24"/>
      <c r="G15" s="24"/>
      <c r="H15" s="25"/>
    </row>
    <row r="16">
      <c r="E16" s="15"/>
      <c r="F16" s="15"/>
      <c r="G16" s="15"/>
      <c r="H16" s="15"/>
    </row>
    <row r="17">
      <c r="E17" s="1"/>
      <c r="F17" s="1"/>
      <c r="G17" s="1"/>
      <c r="H17" s="1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5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0EFD1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"Haziran "&amp;TakvimYılı</f>
        <v>Haziran 2025</v>
      </c>
      <c r="C1" s="3"/>
      <c r="D1" s="3"/>
      <c r="E1" s="4"/>
      <c r="F1" s="4"/>
      <c r="G1" s="4"/>
      <c r="H1" s="26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/>
      <c r="C3" s="11"/>
      <c r="D3" s="11"/>
      <c r="E3" s="11"/>
      <c r="F3" s="11"/>
      <c r="G3" s="11"/>
      <c r="H3" s="11"/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7"/>
      <c r="C5" s="27"/>
      <c r="D5" s="27"/>
      <c r="E5" s="27"/>
      <c r="F5" s="27"/>
      <c r="G5" s="27"/>
      <c r="H5" s="27"/>
    </row>
    <row r="6" ht="57.75" customHeight="1">
      <c r="A6" s="1"/>
      <c r="B6" s="17"/>
      <c r="C6" s="17"/>
      <c r="D6" s="17"/>
      <c r="E6" s="33"/>
      <c r="F6" s="33"/>
      <c r="G6" s="33"/>
      <c r="H6" s="15"/>
    </row>
    <row r="7" ht="19.5" customHeight="1">
      <c r="A7" s="1"/>
      <c r="B7" s="11"/>
      <c r="C7" s="11"/>
      <c r="D7" s="11"/>
      <c r="E7" s="11"/>
      <c r="F7" s="11"/>
      <c r="G7" s="11"/>
      <c r="H7" s="11"/>
    </row>
    <row r="8" ht="57.75" customHeight="1">
      <c r="A8" s="1"/>
      <c r="B8" s="33"/>
      <c r="C8" s="17"/>
      <c r="D8" s="17"/>
      <c r="E8" s="30"/>
      <c r="F8" s="29"/>
      <c r="H8" s="1"/>
    </row>
    <row r="9" ht="19.5" customHeight="1">
      <c r="A9" s="1"/>
      <c r="B9" s="27"/>
      <c r="C9" s="27"/>
      <c r="D9" s="27"/>
      <c r="E9" s="27"/>
      <c r="F9" s="27"/>
      <c r="G9" s="27"/>
      <c r="H9" s="27"/>
    </row>
    <row r="10" ht="57.75" customHeight="1">
      <c r="A10" s="1"/>
      <c r="B10" s="29"/>
      <c r="C10" s="32"/>
      <c r="D10" s="39"/>
      <c r="E10" s="39"/>
      <c r="G10" s="15"/>
      <c r="H10" s="15"/>
    </row>
    <row r="11" ht="19.5" customHeight="1">
      <c r="A11" s="1"/>
      <c r="B11" s="11"/>
      <c r="C11" s="11"/>
      <c r="D11" s="11"/>
      <c r="E11" s="11"/>
      <c r="F11" s="11"/>
      <c r="G11" s="11"/>
      <c r="H11" s="11"/>
    </row>
    <row r="12" ht="57.75" customHeight="1">
      <c r="A12" s="1"/>
      <c r="F12" s="17"/>
      <c r="G12" s="1"/>
      <c r="H12" s="1"/>
    </row>
    <row r="13" ht="19.5" customHeight="1">
      <c r="A13" s="1"/>
      <c r="B13" s="27"/>
      <c r="C13" s="27"/>
      <c r="D13" s="18"/>
      <c r="E13" s="19"/>
      <c r="F13" s="20"/>
      <c r="G13" s="20"/>
      <c r="H13" s="21"/>
    </row>
    <row r="14" ht="6.0" customHeight="1">
      <c r="A14" s="1"/>
      <c r="B14" s="27"/>
      <c r="C14" s="27"/>
      <c r="D14" s="40"/>
      <c r="E14" s="37"/>
      <c r="H14" s="38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8.25" customHeight="1">
      <c r="A15" s="1"/>
      <c r="B15" s="15"/>
      <c r="C15" s="15"/>
      <c r="D15" s="22"/>
      <c r="E15" s="23"/>
      <c r="F15" s="24"/>
      <c r="G15" s="24"/>
      <c r="H15" s="25"/>
    </row>
    <row r="16" ht="18.75" customHeight="1">
      <c r="A16" s="1"/>
      <c r="B16" s="15"/>
      <c r="C16" s="15"/>
      <c r="D16" s="41"/>
      <c r="E16" s="15"/>
      <c r="F16" s="15"/>
      <c r="G16" s="15"/>
      <c r="H16" s="15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5"/>
    <mergeCell ref="E13:H15"/>
  </mergeCells>
  <conditionalFormatting sqref="B11:H11 B13:C14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6F6F1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"Temmuz "&amp;TakvimYılı</f>
        <v>Temmuz 2025</v>
      </c>
      <c r="C1" s="3"/>
      <c r="D1" s="3"/>
      <c r="E1" s="4"/>
      <c r="F1" s="4"/>
      <c r="G1" s="4"/>
      <c r="H1" s="26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GünlerVeHaftalar+DATE(TakvimYılı,7,1)-WEEKDAY(DATE(TakvimYılı,7,1),(HaftaBaşlangıcı="Pazartesi")+1)+1</f>
        <v>45838</v>
      </c>
      <c r="C3" s="11">
        <v>45839.0</v>
      </c>
      <c r="D3" s="11">
        <v>45840.0</v>
      </c>
      <c r="E3" s="11">
        <v>45841.0</v>
      </c>
      <c r="F3" s="11">
        <v>45842.0</v>
      </c>
      <c r="G3" s="11">
        <v>45843.0</v>
      </c>
      <c r="H3" s="11">
        <v>45844.0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7">
        <f t="array" ref="B5:H5">GünlerVeHaftalar+DATE(TakvimYılı,7,1)-WEEKDAY(DATE(TakvimYılı,7,1),(HaftaBaşlangıcı="Pazartesi")+1)+8</f>
        <v>45845</v>
      </c>
      <c r="C5" s="27">
        <v>45846.0</v>
      </c>
      <c r="D5" s="27">
        <v>45847.0</v>
      </c>
      <c r="E5" s="27">
        <v>45848.0</v>
      </c>
      <c r="F5" s="27">
        <v>45849.0</v>
      </c>
      <c r="G5" s="27">
        <v>45850.0</v>
      </c>
      <c r="H5" s="27">
        <v>45851.0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GünlerVeHaftalar+DATE(TakvimYılı,7,1)-WEEKDAY(DATE(TakvimYılı,7,1),(HaftaBaşlangıcı="Pazartesi")+1)+15</f>
        <v>45852</v>
      </c>
      <c r="C7" s="11">
        <v>45853.0</v>
      </c>
      <c r="D7" s="11">
        <v>45854.0</v>
      </c>
      <c r="E7" s="11">
        <v>45855.0</v>
      </c>
      <c r="F7" s="11">
        <v>45856.0</v>
      </c>
      <c r="G7" s="11">
        <v>45857.0</v>
      </c>
      <c r="H7" s="11">
        <v>45858.0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7">
        <f t="array" ref="B9:H9">GünlerVeHaftalar+DATE(TakvimYılı,7,1)-WEEKDAY(DATE(TakvimYılı,7,1),(HaftaBaşlangıcı="Pazartesi")+1)+22</f>
        <v>45859</v>
      </c>
      <c r="C9" s="27">
        <v>45860.0</v>
      </c>
      <c r="D9" s="27">
        <v>45861.0</v>
      </c>
      <c r="E9" s="27">
        <v>45862.0</v>
      </c>
      <c r="F9" s="27">
        <v>45863.0</v>
      </c>
      <c r="G9" s="27">
        <v>45864.0</v>
      </c>
      <c r="H9" s="27">
        <v>45865.0</v>
      </c>
    </row>
    <row r="10" ht="57.75" customHeight="1">
      <c r="A10" s="1"/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GünlerVeHaftalar+DATE(TakvimYılı,7,1)-WEEKDAY(DATE(TakvimYılı,7,1),(HaftaBaşlangıcı="Pazartesi")+1)+29</f>
        <v>45866</v>
      </c>
      <c r="C11" s="11">
        <v>45867.0</v>
      </c>
      <c r="D11" s="11">
        <v>45868.0</v>
      </c>
      <c r="E11" s="11">
        <v>45869.0</v>
      </c>
      <c r="F11" s="11">
        <v>45870.0</v>
      </c>
      <c r="G11" s="11">
        <v>45871.0</v>
      </c>
      <c r="H11" s="11">
        <v>45872.0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7"/>
      <c r="C13" s="27"/>
      <c r="D13" s="18"/>
      <c r="E13" s="19"/>
      <c r="F13" s="20"/>
      <c r="G13" s="20"/>
      <c r="H13" s="21"/>
    </row>
    <row r="14" ht="57.75" customHeight="1">
      <c r="A14" s="1"/>
      <c r="B14" s="15"/>
      <c r="C14" s="15"/>
      <c r="D14" s="22"/>
      <c r="E14" s="23"/>
      <c r="F14" s="24"/>
      <c r="G14" s="24"/>
      <c r="H14" s="25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2E2D3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"Ağustos "&amp;TakvimYılı</f>
        <v>Ağustos 2025</v>
      </c>
      <c r="C1" s="3"/>
      <c r="D1" s="3"/>
      <c r="E1" s="4"/>
      <c r="F1" s="4"/>
      <c r="G1" s="4"/>
      <c r="H1" s="26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GünlerVeHaftalar+DATE(TakvimYılı,8,1)-WEEKDAY(DATE(TakvimYılı,8,1),(HaftaBaşlangıcı="Pazartesi")+1)+1</f>
        <v>45866</v>
      </c>
      <c r="C3" s="11">
        <v>45867.0</v>
      </c>
      <c r="D3" s="11">
        <v>45868.0</v>
      </c>
      <c r="E3" s="11">
        <v>45869.0</v>
      </c>
      <c r="F3" s="11">
        <v>45870.0</v>
      </c>
      <c r="G3" s="11">
        <v>45871.0</v>
      </c>
      <c r="H3" s="11">
        <v>45872.0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7">
        <f t="array" ref="B5:H5">GünlerVeHaftalar+DATE(TakvimYılı,8,1)-WEEKDAY(DATE(TakvimYılı,8,1),(HaftaBaşlangıcı="Pazartesi")+1)+8</f>
        <v>45873</v>
      </c>
      <c r="C5" s="27">
        <v>45874.0</v>
      </c>
      <c r="D5" s="27">
        <v>45875.0</v>
      </c>
      <c r="E5" s="27">
        <v>45876.0</v>
      </c>
      <c r="F5" s="27">
        <v>45877.0</v>
      </c>
      <c r="G5" s="27">
        <v>45878.0</v>
      </c>
      <c r="H5" s="27">
        <v>45879.0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GünlerVeHaftalar+DATE(TakvimYılı,8,1)-WEEKDAY(DATE(TakvimYılı,8,1),(HaftaBaşlangıcı="Pazartesi")+1)+15</f>
        <v>45880</v>
      </c>
      <c r="C7" s="11">
        <v>45881.0</v>
      </c>
      <c r="D7" s="11">
        <v>45882.0</v>
      </c>
      <c r="E7" s="11">
        <v>45883.0</v>
      </c>
      <c r="F7" s="11">
        <v>45884.0</v>
      </c>
      <c r="G7" s="11">
        <v>45885.0</v>
      </c>
      <c r="H7" s="11">
        <v>45886.0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7">
        <f t="array" ref="B9:H9">GünlerVeHaftalar+DATE(TakvimYılı,8,1)-WEEKDAY(DATE(TakvimYılı,8,1),(HaftaBaşlangıcı="Pazartesi")+1)+22</f>
        <v>45887</v>
      </c>
      <c r="C9" s="27">
        <v>45888.0</v>
      </c>
      <c r="D9" s="27">
        <v>45889.0</v>
      </c>
      <c r="E9" s="27">
        <v>45890.0</v>
      </c>
      <c r="F9" s="27">
        <v>45891.0</v>
      </c>
      <c r="G9" s="27">
        <v>45892.0</v>
      </c>
      <c r="H9" s="27">
        <v>45893.0</v>
      </c>
    </row>
    <row r="10" ht="57.75" customHeight="1">
      <c r="A10" s="1"/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GünlerVeHaftalar+DATE(TakvimYılı,8,1)-WEEKDAY(DATE(TakvimYılı,8,1),(HaftaBaşlangıcı="Pazartesi")+1)+29</f>
        <v>45894</v>
      </c>
      <c r="C11" s="11">
        <v>45895.0</v>
      </c>
      <c r="D11" s="11">
        <v>45896.0</v>
      </c>
      <c r="E11" s="11">
        <v>45897.0</v>
      </c>
      <c r="F11" s="11">
        <v>45898.0</v>
      </c>
      <c r="G11" s="11">
        <v>45899.0</v>
      </c>
      <c r="H11" s="11">
        <v>45900.0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7">
        <f t="array" ref="B13:C13">GünlerVeHaftalar+DATE(TakvimYılı,8,1)-WEEKDAY(DATE(TakvimYılı,8,1),(HaftaBaşlangıcı="Pazartesi")+1)+36</f>
        <v>45901</v>
      </c>
      <c r="C13" s="27">
        <v>45902.0</v>
      </c>
      <c r="D13" s="18"/>
      <c r="E13" s="19"/>
      <c r="F13" s="20"/>
      <c r="G13" s="20"/>
      <c r="H13" s="21"/>
    </row>
    <row r="14" ht="57.75" customHeight="1">
      <c r="A14" s="1"/>
      <c r="B14" s="15"/>
      <c r="C14" s="15"/>
      <c r="D14" s="22"/>
      <c r="E14" s="23"/>
      <c r="F14" s="24"/>
      <c r="G14" s="24"/>
      <c r="H14" s="25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6C6A6"/>
    <pageSetUpPr fitToPage="1"/>
  </sheetPr>
  <sheetViews>
    <sheetView showGridLines="0" workbookViewId="0"/>
  </sheetViews>
  <sheetFormatPr customHeight="1" defaultColWidth="12.63" defaultRowHeight="15.0"/>
  <cols>
    <col customWidth="1" min="1" max="1" width="8.88"/>
    <col customWidth="1" min="2" max="2" width="18.25"/>
    <col customWidth="1" min="3" max="8" width="17.63"/>
    <col customWidth="1" min="9" max="9" width="2.63"/>
    <col customWidth="1" min="10" max="10" width="12.0"/>
    <col customWidth="1" min="11" max="26" width="8.75"/>
  </cols>
  <sheetData>
    <row r="1" ht="59.25" customHeight="1">
      <c r="A1" s="1"/>
      <c r="B1" s="3" t="str">
        <f>"Eylül "&amp;TakvimYılı</f>
        <v>Eylül 2025</v>
      </c>
      <c r="C1" s="3"/>
      <c r="D1" s="3"/>
      <c r="E1" s="4"/>
      <c r="F1" s="4"/>
      <c r="G1" s="4"/>
      <c r="H1" s="26"/>
    </row>
    <row r="2" ht="21.75" customHeight="1">
      <c r="A2" s="1"/>
      <c r="B2" s="7" t="str">
        <f>IF(HaftaBaşlangıcı="PAZAR", "PAZAR","PAZARTESİ")</f>
        <v>PAZARTESİ</v>
      </c>
      <c r="C2" s="42" t="s">
        <v>12</v>
      </c>
      <c r="D2" s="42" t="s">
        <v>13</v>
      </c>
      <c r="E2" s="42" t="s">
        <v>14</v>
      </c>
      <c r="F2" s="42" t="s">
        <v>15</v>
      </c>
      <c r="G2" s="42" t="s">
        <v>16</v>
      </c>
      <c r="H2" s="42" t="s">
        <v>17</v>
      </c>
    </row>
    <row r="3" ht="19.5" customHeight="1">
      <c r="A3" s="1"/>
      <c r="B3" s="11">
        <f t="array" ref="B3:H3">GünlerVeHaftalar+DATE(TakvimYılı,9,1)-WEEKDAY(DATE(TakvimYılı,9,1),(HaftaBaşlangıcı="Pazartesi")+1)+1</f>
        <v>45901</v>
      </c>
      <c r="C3" s="11">
        <v>45902.0</v>
      </c>
      <c r="D3" s="11">
        <v>45903.0</v>
      </c>
      <c r="E3" s="11">
        <v>45904.0</v>
      </c>
      <c r="F3" s="11">
        <v>45905.0</v>
      </c>
      <c r="G3" s="11">
        <v>45906.0</v>
      </c>
      <c r="H3" s="11">
        <v>45907.0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7">
        <f t="array" ref="B5:H5">GünlerVeHaftalar+DATE(TakvimYılı,9,1)-WEEKDAY(DATE(TakvimYılı,9,1),(HaftaBaşlangıcı="Pazartesi")+1)+8</f>
        <v>45908</v>
      </c>
      <c r="C5" s="27">
        <v>45909.0</v>
      </c>
      <c r="D5" s="27">
        <v>45910.0</v>
      </c>
      <c r="E5" s="27">
        <v>45911.0</v>
      </c>
      <c r="F5" s="27">
        <v>45912.0</v>
      </c>
      <c r="G5" s="27">
        <v>45913.0</v>
      </c>
      <c r="H5" s="27">
        <v>45914.0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GünlerVeHaftalar+DATE(TakvimYılı,9,1)-WEEKDAY(DATE(TakvimYılı,9,1),(HaftaBaşlangıcı="Pazartesi")+1)+15</f>
        <v>45915</v>
      </c>
      <c r="C7" s="11">
        <v>45916.0</v>
      </c>
      <c r="D7" s="11">
        <v>45917.0</v>
      </c>
      <c r="E7" s="11">
        <v>45918.0</v>
      </c>
      <c r="F7" s="11">
        <v>45919.0</v>
      </c>
      <c r="G7" s="11">
        <v>45920.0</v>
      </c>
      <c r="H7" s="11">
        <v>45921.0</v>
      </c>
    </row>
    <row r="8" ht="87.75" customHeight="1">
      <c r="A8" s="43"/>
      <c r="B8" s="44"/>
      <c r="C8" s="44"/>
      <c r="D8" s="45"/>
      <c r="E8" s="1"/>
      <c r="F8" s="1"/>
      <c r="G8" s="1"/>
      <c r="H8" s="1"/>
      <c r="J8" s="45"/>
    </row>
    <row r="9" ht="19.5" customHeight="1">
      <c r="A9" s="1"/>
      <c r="B9" s="27">
        <f t="array" ref="B9:H9">GünlerVeHaftalar+DATE(TakvimYılı,9,1)-WEEKDAY(DATE(TakvimYılı,9,1),(HaftaBaşlangıcı="Pazartesi")+1)+22</f>
        <v>45922</v>
      </c>
      <c r="C9" s="27">
        <v>45923.0</v>
      </c>
      <c r="D9" s="27">
        <v>45924.0</v>
      </c>
      <c r="E9" s="27">
        <v>45925.0</v>
      </c>
      <c r="F9" s="27">
        <v>45926.0</v>
      </c>
      <c r="G9" s="27">
        <v>45927.0</v>
      </c>
      <c r="H9" s="27">
        <v>45928.0</v>
      </c>
    </row>
    <row r="10" ht="81.0" customHeight="1">
      <c r="A10" s="46" t="s">
        <v>18</v>
      </c>
      <c r="B10" s="47" t="s">
        <v>19</v>
      </c>
      <c r="C10" s="47" t="s">
        <v>20</v>
      </c>
      <c r="D10" s="47" t="s">
        <v>21</v>
      </c>
      <c r="E10" s="15"/>
      <c r="F10" s="15"/>
      <c r="G10" s="15"/>
      <c r="H10" s="15"/>
      <c r="J10" s="45" t="s">
        <v>22</v>
      </c>
      <c r="T10" s="1"/>
    </row>
    <row r="11" ht="19.5" customHeight="1">
      <c r="A11" s="1"/>
      <c r="B11" s="48"/>
      <c r="C11" s="11"/>
      <c r="D11" s="11"/>
      <c r="E11" s="11"/>
      <c r="F11" s="11"/>
      <c r="G11" s="11"/>
      <c r="H11" s="11"/>
    </row>
    <row r="12" ht="75.75" customHeight="1">
      <c r="A12" s="46" t="s">
        <v>23</v>
      </c>
      <c r="B12" s="49">
        <v>29.0</v>
      </c>
      <c r="C12" s="49">
        <v>30.0</v>
      </c>
      <c r="D12" s="49">
        <v>1.0</v>
      </c>
      <c r="E12" s="49">
        <v>2.0</v>
      </c>
      <c r="F12" s="49">
        <v>3.0</v>
      </c>
      <c r="G12" s="49">
        <v>4.0</v>
      </c>
      <c r="H12" s="49">
        <v>5.0</v>
      </c>
      <c r="J12" s="45" t="s">
        <v>24</v>
      </c>
    </row>
    <row r="13" ht="19.5" customHeight="1">
      <c r="A13" s="1"/>
      <c r="B13" s="27">
        <f t="array" ref="B13:C13">GünlerVeHaftalar+DATE(TakvimYılı,9,1)-WEEKDAY(DATE(TakvimYılı,9,1),(HaftaBaşlangıcı="Pazartesi")+1)+36</f>
        <v>45936</v>
      </c>
      <c r="C13" s="27">
        <v>45937.0</v>
      </c>
      <c r="D13" s="18"/>
      <c r="E13" s="50" t="s">
        <v>25</v>
      </c>
      <c r="F13" s="20"/>
      <c r="G13" s="20"/>
      <c r="H13" s="21"/>
    </row>
    <row r="14" ht="57.75" customHeight="1">
      <c r="A14" s="1"/>
      <c r="B14" s="15"/>
      <c r="C14" s="15"/>
      <c r="D14" s="22"/>
      <c r="E14" s="23"/>
      <c r="F14" s="24"/>
      <c r="G14" s="24"/>
      <c r="H14" s="25"/>
      <c r="J14" s="51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J8:T8"/>
    <mergeCell ref="J10:S10"/>
    <mergeCell ref="J12:T12"/>
    <mergeCell ref="D13:D14"/>
    <mergeCell ref="E13:H14"/>
    <mergeCell ref="J14:T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headerFooter>
    <oddFooter/>
  </headerFooter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2016-12-02T06:02:37Z</dcterms:created>
  <dc:creator>CANSU DİNÇ AYAZ</dc:creator>
</cp:coreProperties>
</file>